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ил 2" sheetId="1" r:id="rId1"/>
  </sheets>
  <definedNames>
    <definedName name="_xlnm.Print_Titles" localSheetId="0">'прил 2'!$5:$6</definedName>
    <definedName name="_xlnm.Print_Area" localSheetId="0">'прил 2'!$A$1:$K$20</definedName>
  </definedNames>
  <calcPr calcId="145621"/>
</workbook>
</file>

<file path=xl/calcChain.xml><?xml version="1.0" encoding="utf-8"?>
<calcChain xmlns="http://schemas.openxmlformats.org/spreadsheetml/2006/main">
  <c r="J20" i="1" l="1"/>
  <c r="K20" i="1"/>
  <c r="I20" i="1"/>
  <c r="D16" i="1" l="1"/>
  <c r="E16" i="1"/>
  <c r="F16" i="1"/>
  <c r="G16" i="1"/>
  <c r="H16" i="1"/>
  <c r="C16" i="1"/>
  <c r="J10" i="1" l="1"/>
  <c r="K10" i="1"/>
  <c r="J15" i="1"/>
  <c r="K15" i="1"/>
  <c r="J18" i="1"/>
  <c r="K18" i="1"/>
  <c r="H7" i="1"/>
  <c r="G7" i="1"/>
  <c r="F7" i="1"/>
  <c r="E7" i="1"/>
  <c r="D7" i="1"/>
  <c r="C7" i="1"/>
  <c r="D20" i="1" l="1"/>
  <c r="H20" i="1"/>
  <c r="C20" i="1"/>
  <c r="G20" i="1"/>
  <c r="E20" i="1"/>
  <c r="F20" i="1"/>
  <c r="J16" i="1"/>
  <c r="I16" i="1"/>
  <c r="K16" i="1"/>
  <c r="K7" i="1"/>
  <c r="I7" i="1"/>
  <c r="J7" i="1"/>
</calcChain>
</file>

<file path=xl/sharedStrings.xml><?xml version="1.0" encoding="utf-8"?>
<sst xmlns="http://schemas.openxmlformats.org/spreadsheetml/2006/main" count="32" uniqueCount="31">
  <si>
    <t>тыс.рублей</t>
  </si>
  <si>
    <t>Государственная программа</t>
  </si>
  <si>
    <t>Наименование расходов</t>
  </si>
  <si>
    <t>Первоначальный бюджет 2025-2027</t>
  </si>
  <si>
    <t>в т.ч.</t>
  </si>
  <si>
    <t>непрограммные расходы</t>
  </si>
  <si>
    <t xml:space="preserve">Субсидии </t>
  </si>
  <si>
    <t xml:space="preserve">Реализация мероприятий по модернизации школьных систем образования </t>
  </si>
  <si>
    <t>ГП Чел.обл "Развитие дорожного хозяйства и транспортной доступности в Челябинской области"</t>
  </si>
  <si>
    <t>ГП Чел. обл. "Обеспечение доступным и комфортным жильем граждан Российской Федерации в Челябинской области"</t>
  </si>
  <si>
    <t xml:space="preserve">Обеспечение жильем молодых семей </t>
  </si>
  <si>
    <t>Субвенции на обеспечение переданных полномочий</t>
  </si>
  <si>
    <t>в том числе:</t>
  </si>
  <si>
    <t>ГП Чел.обл "Развитие образования в Челябинской области"</t>
  </si>
  <si>
    <t>ВСЕГО межбюджетных трансфертов</t>
  </si>
  <si>
    <t>Приложение 2</t>
  </si>
  <si>
    <t>Суммы изменений в проект</t>
  </si>
  <si>
    <t>Второе чтение обл 2025-2027</t>
  </si>
  <si>
    <t xml:space="preserve">Строительство газопроводов и газовых сетей </t>
  </si>
  <si>
    <t>к пояснительной</t>
  </si>
  <si>
    <t>Информация по межбюджетным трансфертам на 2026-2028 год</t>
  </si>
  <si>
    <t xml:space="preserve"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</t>
  </si>
  <si>
    <t>ГП Чел.обл  "Поддержка и развитие дошкольного образования в Челябинской области"</t>
  </si>
  <si>
    <t>Создание в расположенных на территории Челябинской области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</si>
  <si>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 xml:space="preserve"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 </t>
  </si>
  <si>
    <t>ГП Чел.обл. «Стимулирование развития жилищного строительства в Челябинской области»</t>
  </si>
  <si>
    <t>ГП ЧО «Обеспечение общественной безопасности в Челябинской области»</t>
  </si>
  <si>
    <t>На оказание мер поддержки гражданам, участвующим в охране общественного порядка на территории Челябинской области</t>
  </si>
  <si>
    <t xml:space="preserve">ГП Чел.обл  "Поддержка и развитие дошкольного образования в Челябинской области" 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</si>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</sst>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name val="Arial"/>
      <family val="2"/>
      <charset val="204"/>
    </font>
    <font>
      <sz val="8"/>
      <color theme="1"/>
      <name val="Times New Roman"/>
      <family val="2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</cellStyleXfs>
  <cellXfs count="103">
    <xf numFmtId="0" fontId="0" fillId="0" borderId="0" xfId="0"/>
    <xf numFmtId="4" fontId="3" fillId="0" borderId="0" xfId="0" applyNumberFormat="1" applyFont="1" applyFill="1" applyAlignment="1">
      <alignment horizontal="center" vertical="center"/>
    </xf>
    <xf numFmtId="1" fontId="7" fillId="0" borderId="13" xfId="0" applyNumberFormat="1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horizontal="center" vertical="center"/>
    </xf>
    <xf numFmtId="1" fontId="7" fillId="0" borderId="14" xfId="0" applyNumberFormat="1" applyFont="1" applyFill="1" applyBorder="1" applyAlignment="1">
      <alignment horizontal="center" vertical="center"/>
    </xf>
    <xf numFmtId="3" fontId="7" fillId="0" borderId="7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164" fontId="7" fillId="0" borderId="26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justify" vertical="center" wrapText="1"/>
    </xf>
    <xf numFmtId="164" fontId="3" fillId="0" borderId="31" xfId="0" applyNumberFormat="1" applyFont="1" applyFill="1" applyBorder="1" applyAlignment="1">
      <alignment horizontal="center" vertical="center"/>
    </xf>
    <xf numFmtId="164" fontId="3" fillId="0" borderId="19" xfId="0" applyNumberFormat="1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/>
    </xf>
    <xf numFmtId="4" fontId="4" fillId="0" borderId="0" xfId="0" applyNumberFormat="1" applyFont="1" applyFill="1"/>
    <xf numFmtId="0" fontId="3" fillId="0" borderId="0" xfId="0" applyFont="1" applyFill="1"/>
    <xf numFmtId="164" fontId="7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 vertical="center"/>
    </xf>
    <xf numFmtId="164" fontId="3" fillId="0" borderId="31" xfId="0" applyNumberFormat="1" applyFont="1" applyFill="1" applyBorder="1" applyAlignment="1">
      <alignment horizontal="center" vertical="center" wrapText="1"/>
    </xf>
    <xf numFmtId="164" fontId="3" fillId="0" borderId="19" xfId="0" applyNumberFormat="1" applyFont="1" applyFill="1" applyBorder="1" applyAlignment="1">
      <alignment horizontal="center" vertical="center" wrapText="1"/>
    </xf>
    <xf numFmtId="164" fontId="3" fillId="0" borderId="32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Fill="1" applyBorder="1" applyAlignment="1">
      <alignment horizontal="center" vertical="center" wrapText="1"/>
    </xf>
    <xf numFmtId="164" fontId="6" fillId="0" borderId="19" xfId="0" applyNumberFormat="1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vertical="center" wrapText="1"/>
    </xf>
    <xf numFmtId="164" fontId="3" fillId="0" borderId="29" xfId="0" applyNumberFormat="1" applyFont="1" applyFill="1" applyBorder="1" applyAlignment="1">
      <alignment horizontal="center" vertical="center" wrapText="1"/>
    </xf>
    <xf numFmtId="164" fontId="3" fillId="0" borderId="23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3" fillId="0" borderId="2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 wrapText="1"/>
    </xf>
    <xf numFmtId="4" fontId="4" fillId="0" borderId="0" xfId="0" applyNumberFormat="1" applyFont="1" applyFill="1" applyAlignment="1"/>
    <xf numFmtId="0" fontId="3" fillId="0" borderId="0" xfId="0" applyFont="1" applyFill="1" applyAlignment="1"/>
    <xf numFmtId="164" fontId="3" fillId="0" borderId="27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justify" vertical="center" wrapText="1"/>
    </xf>
    <xf numFmtId="1" fontId="7" fillId="0" borderId="17" xfId="0" applyNumberFormat="1" applyFont="1" applyFill="1" applyBorder="1" applyAlignment="1">
      <alignment horizontal="center" vertical="center"/>
    </xf>
    <xf numFmtId="1" fontId="7" fillId="0" borderId="18" xfId="0" applyNumberFormat="1" applyFont="1" applyFill="1" applyBorder="1" applyAlignment="1">
      <alignment horizontal="center" vertical="center"/>
    </xf>
    <xf numFmtId="1" fontId="7" fillId="0" borderId="1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6" fillId="0" borderId="20" xfId="0" applyFont="1" applyFill="1" applyBorder="1" applyAlignment="1">
      <alignment horizontal="justify" vertical="center" wrapText="1"/>
    </xf>
    <xf numFmtId="0" fontId="7" fillId="0" borderId="16" xfId="0" applyFont="1" applyFill="1" applyBorder="1" applyAlignment="1">
      <alignment horizontal="justify" vertical="center" wrapText="1"/>
    </xf>
    <xf numFmtId="164" fontId="7" fillId="0" borderId="21" xfId="0" applyNumberFormat="1" applyFont="1" applyFill="1" applyBorder="1" applyAlignment="1">
      <alignment horizontal="center" vertical="center"/>
    </xf>
    <xf numFmtId="164" fontId="7" fillId="0" borderId="15" xfId="0" applyNumberFormat="1" applyFont="1" applyFill="1" applyBorder="1" applyAlignment="1">
      <alignment horizontal="center" vertical="center"/>
    </xf>
    <xf numFmtId="164" fontId="7" fillId="0" borderId="20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5" fillId="0" borderId="20" xfId="0" applyNumberFormat="1" applyFont="1" applyFill="1" applyBorder="1" applyAlignment="1">
      <alignment horizontal="center" vertical="center"/>
    </xf>
    <xf numFmtId="164" fontId="5" fillId="0" borderId="15" xfId="0" applyNumberFormat="1" applyFont="1" applyFill="1" applyBorder="1" applyAlignment="1">
      <alignment horizontal="center" vertical="center"/>
    </xf>
    <xf numFmtId="164" fontId="5" fillId="0" borderId="22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justify" vertical="center" wrapText="1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9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wrapText="1"/>
    </xf>
    <xf numFmtId="0" fontId="3" fillId="0" borderId="0" xfId="0" applyFont="1" applyFill="1" applyAlignment="1">
      <alignment wrapText="1"/>
    </xf>
    <xf numFmtId="4" fontId="5" fillId="0" borderId="0" xfId="0" applyNumberFormat="1" applyFont="1" applyFill="1"/>
    <xf numFmtId="0" fontId="7" fillId="0" borderId="0" xfId="0" applyFont="1" applyFill="1"/>
    <xf numFmtId="0" fontId="10" fillId="0" borderId="23" xfId="0" applyFont="1" applyFill="1" applyBorder="1" applyAlignment="1">
      <alignment horizontal="justify" vertical="center" wrapText="1"/>
    </xf>
    <xf numFmtId="0" fontId="11" fillId="0" borderId="24" xfId="0" applyFont="1" applyFill="1" applyBorder="1" applyAlignment="1">
      <alignment horizontal="justify" vertical="center" wrapText="1"/>
    </xf>
    <xf numFmtId="0" fontId="4" fillId="0" borderId="20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justify" vertical="center" wrapText="1"/>
    </xf>
    <xf numFmtId="0" fontId="3" fillId="0" borderId="36" xfId="0" applyFont="1" applyFill="1" applyBorder="1" applyAlignment="1">
      <alignment horizontal="justify" vertical="center" wrapText="1"/>
    </xf>
    <xf numFmtId="164" fontId="3" fillId="0" borderId="37" xfId="0" applyNumberFormat="1" applyFont="1" applyFill="1" applyBorder="1" applyAlignment="1">
      <alignment horizontal="center" vertical="center" wrapText="1"/>
    </xf>
    <xf numFmtId="164" fontId="3" fillId="0" borderId="38" xfId="0" applyNumberFormat="1" applyFont="1" applyFill="1" applyBorder="1" applyAlignment="1">
      <alignment horizontal="center" vertical="center" wrapText="1"/>
    </xf>
    <xf numFmtId="164" fontId="3" fillId="0" borderId="39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Fill="1" applyBorder="1" applyAlignment="1">
      <alignment horizontal="center" vertical="center" wrapText="1"/>
    </xf>
    <xf numFmtId="164" fontId="3" fillId="0" borderId="35" xfId="0" applyNumberFormat="1" applyFont="1" applyFill="1" applyBorder="1" applyAlignment="1">
      <alignment horizontal="center" vertical="center" wrapText="1"/>
    </xf>
    <xf numFmtId="164" fontId="11" fillId="0" borderId="25" xfId="0" applyNumberFormat="1" applyFont="1" applyFill="1" applyBorder="1" applyAlignment="1">
      <alignment horizontal="center" vertical="center"/>
    </xf>
    <xf numFmtId="164" fontId="11" fillId="0" borderId="26" xfId="0" applyNumberFormat="1" applyFont="1" applyFill="1" applyBorder="1" applyAlignment="1">
      <alignment horizontal="center" vertical="center"/>
    </xf>
    <xf numFmtId="164" fontId="12" fillId="0" borderId="25" xfId="0" applyNumberFormat="1" applyFont="1" applyFill="1" applyBorder="1" applyAlignment="1">
      <alignment horizontal="center" vertical="center"/>
    </xf>
    <xf numFmtId="164" fontId="12" fillId="0" borderId="26" xfId="0" applyNumberFormat="1" applyFont="1" applyFill="1" applyBorder="1" applyAlignment="1">
      <alignment horizontal="center" vertical="center"/>
    </xf>
    <xf numFmtId="164" fontId="6" fillId="0" borderId="27" xfId="0" applyNumberFormat="1" applyFont="1" applyFill="1" applyBorder="1" applyAlignment="1">
      <alignment horizontal="center" vertical="center"/>
    </xf>
    <xf numFmtId="164" fontId="7" fillId="0" borderId="40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164" fontId="13" fillId="0" borderId="29" xfId="0" applyNumberFormat="1" applyFont="1" applyFill="1" applyBorder="1" applyAlignment="1">
      <alignment horizontal="center" vertical="center" wrapText="1"/>
    </xf>
    <xf numFmtId="164" fontId="13" fillId="0" borderId="19" xfId="0" applyNumberFormat="1" applyFont="1" applyFill="1" applyBorder="1" applyAlignment="1">
      <alignment horizontal="center" vertical="center" wrapText="1"/>
    </xf>
    <xf numFmtId="164" fontId="13" fillId="0" borderId="33" xfId="0" applyNumberFormat="1" applyFont="1" applyFill="1" applyBorder="1" applyAlignment="1">
      <alignment horizontal="center" vertical="center" wrapText="1"/>
    </xf>
    <xf numFmtId="4" fontId="3" fillId="0" borderId="29" xfId="0" applyNumberFormat="1" applyFon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 wrapText="1"/>
    </xf>
    <xf numFmtId="4" fontId="3" fillId="0" borderId="33" xfId="0" applyNumberFormat="1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9" fillId="0" borderId="34" xfId="0" applyFont="1" applyFill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4" fontId="7" fillId="0" borderId="8" xfId="0" applyNumberFormat="1" applyFont="1" applyFill="1" applyBorder="1" applyAlignment="1">
      <alignment horizontal="center" vertical="center"/>
    </xf>
    <xf numFmtId="4" fontId="0" fillId="0" borderId="9" xfId="0" applyNumberFormat="1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0" fillId="0" borderId="5" xfId="0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center" vertical="center"/>
    </xf>
    <xf numFmtId="4" fontId="0" fillId="0" borderId="7" xfId="0" applyNumberFormat="1" applyFont="1" applyFill="1" applyBorder="1" applyAlignment="1">
      <alignment horizontal="center" vertical="center"/>
    </xf>
  </cellXfs>
  <cellStyles count="14">
    <cellStyle name="Normal" xfId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5 2" xfId="6"/>
    <cellStyle name="Обычный 5 3" xfId="7"/>
    <cellStyle name="Обычный 6" xfId="8"/>
    <cellStyle name="Обычный 6 2" xfId="9"/>
    <cellStyle name="Обычный 7" xfId="10"/>
    <cellStyle name="Обычный 7 2" xfId="11"/>
    <cellStyle name="Обычный 7 3" xfId="12"/>
    <cellStyle name="Финансовый 2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tabSelected="1" zoomScale="90" zoomScaleNormal="90" zoomScaleSheetLayoutView="90" workbookViewId="0">
      <pane xSplit="2" ySplit="6" topLeftCell="C7" activePane="bottomRight" state="frozen"/>
      <selection pane="topRight" activeCell="D1" sqref="D1"/>
      <selection pane="bottomLeft" activeCell="A4" sqref="A4"/>
      <selection pane="bottomRight" activeCell="T12" sqref="T12"/>
    </sheetView>
  </sheetViews>
  <sheetFormatPr defaultRowHeight="15.75" x14ac:dyDescent="0.25"/>
  <cols>
    <col min="1" max="1" width="29.85546875" style="37" customWidth="1"/>
    <col min="2" max="2" width="45.28515625" style="38" customWidth="1"/>
    <col min="3" max="5" width="14" style="1" hidden="1" customWidth="1"/>
    <col min="6" max="8" width="14.85546875" style="1" hidden="1" customWidth="1"/>
    <col min="9" max="10" width="13.28515625" style="1" customWidth="1"/>
    <col min="11" max="11" width="13.42578125" style="1" customWidth="1"/>
    <col min="12" max="13" width="9.140625" style="15"/>
    <col min="14" max="16384" width="9.140625" style="16"/>
  </cols>
  <sheetData>
    <row r="1" spans="1:13" x14ac:dyDescent="0.25">
      <c r="K1" s="1" t="s">
        <v>15</v>
      </c>
    </row>
    <row r="2" spans="1:13" x14ac:dyDescent="0.25">
      <c r="K2" s="1" t="s">
        <v>19</v>
      </c>
    </row>
    <row r="3" spans="1:13" ht="18" x14ac:dyDescent="0.25">
      <c r="A3" s="87" t="s">
        <v>20</v>
      </c>
      <c r="B3" s="88"/>
      <c r="C3" s="88"/>
      <c r="D3" s="88"/>
      <c r="E3" s="88"/>
      <c r="F3" s="88"/>
      <c r="G3" s="88"/>
      <c r="H3" s="88"/>
      <c r="I3" s="88"/>
      <c r="J3" s="88"/>
      <c r="K3" s="88"/>
    </row>
    <row r="4" spans="1:13" ht="20.25" customHeight="1" thickBot="1" x14ac:dyDescent="0.3">
      <c r="A4" s="39"/>
      <c r="B4" s="39"/>
      <c r="C4" s="39"/>
      <c r="D4" s="39"/>
      <c r="E4" s="40" t="s">
        <v>0</v>
      </c>
      <c r="F4" s="39"/>
      <c r="G4" s="39"/>
      <c r="H4" s="39"/>
      <c r="I4" s="39"/>
      <c r="J4" s="39"/>
      <c r="K4" s="41" t="s">
        <v>0</v>
      </c>
    </row>
    <row r="5" spans="1:13" s="42" customFormat="1" ht="21.75" customHeight="1" thickBot="1" x14ac:dyDescent="0.3">
      <c r="A5" s="94" t="s">
        <v>1</v>
      </c>
      <c r="B5" s="96" t="s">
        <v>2</v>
      </c>
      <c r="C5" s="98" t="s">
        <v>3</v>
      </c>
      <c r="D5" s="99"/>
      <c r="E5" s="100"/>
      <c r="F5" s="101" t="s">
        <v>17</v>
      </c>
      <c r="G5" s="102"/>
      <c r="H5" s="102"/>
      <c r="I5" s="91" t="s">
        <v>16</v>
      </c>
      <c r="J5" s="92"/>
      <c r="K5" s="93"/>
      <c r="L5" s="15"/>
      <c r="M5" s="15"/>
    </row>
    <row r="6" spans="1:13" ht="16.5" thickBot="1" x14ac:dyDescent="0.3">
      <c r="A6" s="95"/>
      <c r="B6" s="97"/>
      <c r="C6" s="2">
        <v>2025</v>
      </c>
      <c r="D6" s="3">
        <v>2026</v>
      </c>
      <c r="E6" s="4">
        <v>2027</v>
      </c>
      <c r="F6" s="5">
        <v>2025</v>
      </c>
      <c r="G6" s="6">
        <v>2026</v>
      </c>
      <c r="H6" s="7">
        <v>2027</v>
      </c>
      <c r="I6" s="34">
        <v>2026</v>
      </c>
      <c r="J6" s="35">
        <v>2027</v>
      </c>
      <c r="K6" s="36">
        <v>2028</v>
      </c>
    </row>
    <row r="7" spans="1:13" ht="18" customHeight="1" thickBot="1" x14ac:dyDescent="0.3">
      <c r="A7" s="43"/>
      <c r="B7" s="44" t="s">
        <v>6</v>
      </c>
      <c r="C7" s="47">
        <f t="shared" ref="C7:K7" si="0">SUM(C9:C15)</f>
        <v>204498.4</v>
      </c>
      <c r="D7" s="46">
        <f t="shared" si="0"/>
        <v>209008.2</v>
      </c>
      <c r="E7" s="48">
        <f t="shared" si="0"/>
        <v>209015.5</v>
      </c>
      <c r="F7" s="49">
        <f t="shared" si="0"/>
        <v>236920.80000000002</v>
      </c>
      <c r="G7" s="50">
        <f t="shared" si="0"/>
        <v>197878.30000000002</v>
      </c>
      <c r="H7" s="51">
        <f t="shared" si="0"/>
        <v>192041.5</v>
      </c>
      <c r="I7" s="45">
        <f t="shared" si="0"/>
        <v>91748.099999999991</v>
      </c>
      <c r="J7" s="52">
        <f t="shared" si="0"/>
        <v>-2174.6</v>
      </c>
      <c r="K7" s="48">
        <f t="shared" si="0"/>
        <v>0</v>
      </c>
    </row>
    <row r="8" spans="1:13" x14ac:dyDescent="0.25">
      <c r="A8" s="53"/>
      <c r="B8" s="33" t="s">
        <v>4</v>
      </c>
      <c r="C8" s="54"/>
      <c r="D8" s="55"/>
      <c r="E8" s="17"/>
      <c r="F8" s="56"/>
      <c r="G8" s="57"/>
      <c r="H8" s="18"/>
      <c r="I8" s="8"/>
      <c r="J8" s="9"/>
      <c r="K8" s="10"/>
    </row>
    <row r="9" spans="1:13" s="59" customFormat="1" ht="62.25" customHeight="1" x14ac:dyDescent="0.25">
      <c r="A9" s="89" t="s">
        <v>13</v>
      </c>
      <c r="B9" s="11" t="s">
        <v>21</v>
      </c>
      <c r="C9" s="25">
        <v>24471.4</v>
      </c>
      <c r="D9" s="20">
        <v>24471.5</v>
      </c>
      <c r="E9" s="24">
        <v>24478.799999999999</v>
      </c>
      <c r="F9" s="25">
        <v>120967.8</v>
      </c>
      <c r="G9" s="20">
        <v>108470.2</v>
      </c>
      <c r="H9" s="24">
        <v>103574.9</v>
      </c>
      <c r="I9" s="19">
        <v>-2174.6</v>
      </c>
      <c r="J9" s="20">
        <v>-2174.6</v>
      </c>
      <c r="K9" s="21"/>
      <c r="L9" s="58"/>
      <c r="M9" s="58"/>
    </row>
    <row r="10" spans="1:13" s="59" customFormat="1" ht="25.5" x14ac:dyDescent="0.25">
      <c r="A10" s="90"/>
      <c r="B10" s="11" t="s">
        <v>7</v>
      </c>
      <c r="C10" s="19"/>
      <c r="D10" s="20"/>
      <c r="E10" s="21"/>
      <c r="F10" s="19">
        <v>3774.4</v>
      </c>
      <c r="G10" s="20"/>
      <c r="H10" s="24"/>
      <c r="I10" s="19">
        <v>42619.9</v>
      </c>
      <c r="J10" s="20">
        <f t="shared" ref="J10:K10" si="1">SUM(G10-D10)</f>
        <v>0</v>
      </c>
      <c r="K10" s="21">
        <f t="shared" si="1"/>
        <v>0</v>
      </c>
      <c r="L10" s="58"/>
      <c r="M10" s="58"/>
    </row>
    <row r="11" spans="1:13" s="59" customFormat="1" ht="103.5" customHeight="1" x14ac:dyDescent="0.25">
      <c r="A11" s="86" t="s">
        <v>22</v>
      </c>
      <c r="B11" s="11" t="s">
        <v>23</v>
      </c>
      <c r="C11" s="19"/>
      <c r="D11" s="20"/>
      <c r="E11" s="21"/>
      <c r="F11" s="22"/>
      <c r="G11" s="23"/>
      <c r="H11" s="21"/>
      <c r="I11" s="19">
        <v>-505</v>
      </c>
      <c r="J11" s="20"/>
      <c r="K11" s="21"/>
      <c r="L11" s="58"/>
      <c r="M11" s="58"/>
    </row>
    <row r="12" spans="1:13" s="59" customFormat="1" ht="51" x14ac:dyDescent="0.25">
      <c r="A12" s="85" t="s">
        <v>8</v>
      </c>
      <c r="B12" s="11" t="s">
        <v>24</v>
      </c>
      <c r="C12" s="25">
        <v>160227</v>
      </c>
      <c r="D12" s="20">
        <v>160227</v>
      </c>
      <c r="E12" s="24">
        <v>160227</v>
      </c>
      <c r="F12" s="79">
        <v>60750</v>
      </c>
      <c r="G12" s="80">
        <v>60750</v>
      </c>
      <c r="H12" s="81">
        <v>60750</v>
      </c>
      <c r="I12" s="19">
        <v>100000</v>
      </c>
      <c r="J12" s="20"/>
      <c r="K12" s="21"/>
      <c r="L12" s="58"/>
      <c r="M12" s="58"/>
    </row>
    <row r="13" spans="1:13" s="59" customFormat="1" ht="59.25" customHeight="1" x14ac:dyDescent="0.25">
      <c r="A13" s="85" t="s">
        <v>9</v>
      </c>
      <c r="B13" s="11" t="s">
        <v>18</v>
      </c>
      <c r="C13" s="25">
        <v>19800</v>
      </c>
      <c r="D13" s="20">
        <v>24309.7</v>
      </c>
      <c r="E13" s="71">
        <v>24309.7</v>
      </c>
      <c r="F13" s="25"/>
      <c r="G13" s="20">
        <v>21885.599999999999</v>
      </c>
      <c r="H13" s="24">
        <v>20937.599999999999</v>
      </c>
      <c r="I13" s="19">
        <v>-48243.9</v>
      </c>
      <c r="J13" s="20"/>
      <c r="K13" s="21"/>
      <c r="L13" s="58"/>
      <c r="M13" s="58"/>
    </row>
    <row r="14" spans="1:13" s="59" customFormat="1" ht="42.75" customHeight="1" x14ac:dyDescent="0.25">
      <c r="A14" s="85" t="s">
        <v>25</v>
      </c>
      <c r="B14" s="11" t="s">
        <v>10</v>
      </c>
      <c r="C14" s="25"/>
      <c r="D14" s="20"/>
      <c r="E14" s="21"/>
      <c r="F14" s="25">
        <v>6428.6</v>
      </c>
      <c r="G14" s="20">
        <v>6772.5</v>
      </c>
      <c r="H14" s="24">
        <v>6779</v>
      </c>
      <c r="I14" s="19">
        <v>254.5</v>
      </c>
      <c r="J14" s="20"/>
      <c r="K14" s="21"/>
      <c r="L14" s="58"/>
      <c r="M14" s="58"/>
    </row>
    <row r="15" spans="1:13" s="59" customFormat="1" ht="39" thickBot="1" x14ac:dyDescent="0.3">
      <c r="A15" s="78" t="s">
        <v>26</v>
      </c>
      <c r="B15" s="66" t="s">
        <v>27</v>
      </c>
      <c r="C15" s="67"/>
      <c r="D15" s="68"/>
      <c r="E15" s="69"/>
      <c r="F15" s="70">
        <v>45000</v>
      </c>
      <c r="G15" s="68"/>
      <c r="H15" s="71"/>
      <c r="I15" s="67">
        <v>-202.8</v>
      </c>
      <c r="J15" s="68">
        <f t="shared" ref="J15:K15" si="2">SUM(G15-D15)</f>
        <v>0</v>
      </c>
      <c r="K15" s="69">
        <f t="shared" si="2"/>
        <v>0</v>
      </c>
      <c r="L15" s="58"/>
      <c r="M15" s="58"/>
    </row>
    <row r="16" spans="1:13" s="61" customFormat="1" ht="26.25" customHeight="1" thickBot="1" x14ac:dyDescent="0.3">
      <c r="A16" s="43"/>
      <c r="B16" s="44" t="s">
        <v>11</v>
      </c>
      <c r="C16" s="45">
        <f t="shared" ref="C16:K16" si="3">SUM(C18:C19)</f>
        <v>5395.1</v>
      </c>
      <c r="D16" s="52">
        <f t="shared" si="3"/>
        <v>5409.7</v>
      </c>
      <c r="E16" s="48">
        <f t="shared" si="3"/>
        <v>5424.9</v>
      </c>
      <c r="F16" s="45">
        <f t="shared" si="3"/>
        <v>12805.4</v>
      </c>
      <c r="G16" s="46">
        <f t="shared" si="3"/>
        <v>13326.2</v>
      </c>
      <c r="H16" s="48">
        <f t="shared" si="3"/>
        <v>13568.9</v>
      </c>
      <c r="I16" s="45">
        <f t="shared" si="3"/>
        <v>-2865.9</v>
      </c>
      <c r="J16" s="46">
        <f t="shared" si="3"/>
        <v>0</v>
      </c>
      <c r="K16" s="77">
        <f t="shared" si="3"/>
        <v>0</v>
      </c>
      <c r="L16" s="60"/>
      <c r="M16" s="60"/>
    </row>
    <row r="17" spans="1:13" ht="12.75" customHeight="1" x14ac:dyDescent="0.25">
      <c r="A17" s="62"/>
      <c r="B17" s="63" t="s">
        <v>12</v>
      </c>
      <c r="C17" s="72"/>
      <c r="D17" s="73"/>
      <c r="E17" s="32"/>
      <c r="F17" s="74"/>
      <c r="G17" s="75"/>
      <c r="H17" s="76"/>
      <c r="I17" s="26"/>
      <c r="J17" s="27"/>
      <c r="K17" s="28"/>
    </row>
    <row r="18" spans="1:13" s="31" customFormat="1" ht="102" x14ac:dyDescent="0.25">
      <c r="A18" s="29" t="s">
        <v>28</v>
      </c>
      <c r="B18" s="11" t="s">
        <v>30</v>
      </c>
      <c r="C18" s="25">
        <v>5395.1</v>
      </c>
      <c r="D18" s="20">
        <v>5409.7</v>
      </c>
      <c r="E18" s="24">
        <v>5424.9</v>
      </c>
      <c r="F18" s="25">
        <v>5395</v>
      </c>
      <c r="G18" s="20">
        <v>5409.7</v>
      </c>
      <c r="H18" s="24">
        <v>5424.9</v>
      </c>
      <c r="I18" s="12">
        <v>-2902.8</v>
      </c>
      <c r="J18" s="13">
        <f t="shared" ref="J18:K18" si="4">SUM(G18-D18)</f>
        <v>0</v>
      </c>
      <c r="K18" s="14">
        <f t="shared" si="4"/>
        <v>0</v>
      </c>
      <c r="L18" s="30"/>
      <c r="M18" s="30"/>
    </row>
    <row r="19" spans="1:13" s="31" customFormat="1" ht="51.75" thickBot="1" x14ac:dyDescent="0.3">
      <c r="A19" s="29" t="s">
        <v>5</v>
      </c>
      <c r="B19" s="11" t="s">
        <v>29</v>
      </c>
      <c r="C19" s="12"/>
      <c r="D19" s="13"/>
      <c r="E19" s="14"/>
      <c r="F19" s="82">
        <v>7410.4</v>
      </c>
      <c r="G19" s="83">
        <v>7916.5</v>
      </c>
      <c r="H19" s="84">
        <v>8144</v>
      </c>
      <c r="I19" s="12">
        <v>36.9</v>
      </c>
      <c r="J19" s="13"/>
      <c r="K19" s="14"/>
      <c r="L19" s="30"/>
      <c r="M19" s="30"/>
    </row>
    <row r="20" spans="1:13" s="42" customFormat="1" ht="20.25" customHeight="1" thickBot="1" x14ac:dyDescent="0.3">
      <c r="A20" s="64"/>
      <c r="B20" s="65" t="s">
        <v>14</v>
      </c>
      <c r="C20" s="47" t="e">
        <f>SUM(C7+C16+#REF!)</f>
        <v>#REF!</v>
      </c>
      <c r="D20" s="47" t="e">
        <f>SUM(D7+D16+#REF!)</f>
        <v>#REF!</v>
      </c>
      <c r="E20" s="47" t="e">
        <f>SUM(E7+E16+#REF!)</f>
        <v>#REF!</v>
      </c>
      <c r="F20" s="47" t="e">
        <f>SUM(F7+F16+#REF!)</f>
        <v>#REF!</v>
      </c>
      <c r="G20" s="47" t="e">
        <f>SUM(G7+G16+#REF!)</f>
        <v>#REF!</v>
      </c>
      <c r="H20" s="47" t="e">
        <f>SUM(H7+H16+#REF!)</f>
        <v>#REF!</v>
      </c>
      <c r="I20" s="45">
        <f>SUM(I7+I16)</f>
        <v>88882.2</v>
      </c>
      <c r="J20" s="46">
        <f>SUM(J7+J16)</f>
        <v>-2174.6</v>
      </c>
      <c r="K20" s="77">
        <f>SUM(K7+K16)</f>
        <v>0</v>
      </c>
      <c r="L20" s="15"/>
      <c r="M20" s="15"/>
    </row>
  </sheetData>
  <mergeCells count="7">
    <mergeCell ref="A3:K3"/>
    <mergeCell ref="A9:A10"/>
    <mergeCell ref="I5:K5"/>
    <mergeCell ref="A5:A6"/>
    <mergeCell ref="B5:B6"/>
    <mergeCell ref="C5:E5"/>
    <mergeCell ref="F5:H5"/>
  </mergeCells>
  <pageMargins left="0.11811023622047245" right="0.11811023622047245" top="0.19685039370078741" bottom="0.15748031496062992" header="0.31496062992125984" footer="0.31496062992125984"/>
  <pageSetup paperSize="9" scale="88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 2</vt:lpstr>
      <vt:lpstr>'прил 2'!Заголовки_для_печати</vt:lpstr>
      <vt:lpstr>'прил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Ира Халявина</dc:creator>
  <cp:lastModifiedBy>Мария Молчанова</cp:lastModifiedBy>
  <cp:lastPrinted>2025-12-08T11:41:08Z</cp:lastPrinted>
  <dcterms:created xsi:type="dcterms:W3CDTF">2024-12-06T10:33:22Z</dcterms:created>
  <dcterms:modified xsi:type="dcterms:W3CDTF">2025-12-08T12:14:27Z</dcterms:modified>
</cp:coreProperties>
</file>