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Лист2" sheetId="2" r:id="rId1"/>
    <sheet name="Лист3" sheetId="3" r:id="rId2"/>
  </sheets>
  <definedNames>
    <definedName name="_xlnm.Print_Titles" localSheetId="0">Лист2!$4:$4</definedName>
  </definedNames>
  <calcPr calcId="145621"/>
</workbook>
</file>

<file path=xl/calcChain.xml><?xml version="1.0" encoding="utf-8"?>
<calcChain xmlns="http://schemas.openxmlformats.org/spreadsheetml/2006/main">
  <c r="E14" i="2" l="1"/>
  <c r="E23" i="2"/>
  <c r="E22" i="2" s="1"/>
  <c r="E16" i="2"/>
  <c r="E13" i="2"/>
  <c r="F22" i="2"/>
  <c r="E20" i="2"/>
  <c r="F17" i="2"/>
  <c r="E17" i="2"/>
  <c r="F5" i="2"/>
  <c r="F27" i="2" s="1"/>
  <c r="E5" i="2" l="1"/>
  <c r="E27" i="2" s="1"/>
  <c r="E30" i="2" l="1"/>
</calcChain>
</file>

<file path=xl/sharedStrings.xml><?xml version="1.0" encoding="utf-8"?>
<sst xmlns="http://schemas.openxmlformats.org/spreadsheetml/2006/main" count="61" uniqueCount="49">
  <si>
    <t>№</t>
  </si>
  <si>
    <t>Наименование расходов</t>
  </si>
  <si>
    <t>ГРБС</t>
  </si>
  <si>
    <t>Предложения к уточнению</t>
  </si>
  <si>
    <t>Примечание</t>
  </si>
  <si>
    <t>Содержание муниципальных учереждений</t>
  </si>
  <si>
    <t>Предложения к уточнению (тыс. рублей)</t>
  </si>
  <si>
    <t>ИТОГО</t>
  </si>
  <si>
    <t>Приложение 3 к реестру</t>
  </si>
  <si>
    <t>Обслуживание и содержание муниципального имуществ, земельные отношения</t>
  </si>
  <si>
    <t>ЖКХ, транспорт, капитальное строительство</t>
  </si>
  <si>
    <t xml:space="preserve">Распределение дополнительных доходов  (без учета изменений объема безвозмездных поступлений) </t>
  </si>
  <si>
    <t>Администрация МГО</t>
  </si>
  <si>
    <t>На оплату аренды зданий и сооружений</t>
  </si>
  <si>
    <t>Управление по физической  культуре и спорту Администрации МГО</t>
  </si>
  <si>
    <t>На охрану муниципальных учреждений</t>
  </si>
  <si>
    <t>Управление образования Администрации МГО</t>
  </si>
  <si>
    <t>На подвоз учащихся</t>
  </si>
  <si>
    <t>Управление культуры Администрации МГО</t>
  </si>
  <si>
    <t>Управление социальной защиты населения Администрации МГО</t>
  </si>
  <si>
    <t>На прочие расходы, в том числе для обеспечения деятельности муниципальных учреждений</t>
  </si>
  <si>
    <t>На оплату энергосервисного контракта</t>
  </si>
  <si>
    <t>На проведение мероприятий по МП «Социальная защита населения Миасского городского округа»</t>
  </si>
  <si>
    <t>На проведение мероприятий по МП "Развитие культуры в Миасском городском округе" (мероприятия КИТ)</t>
  </si>
  <si>
    <t xml:space="preserve">На  расходы учреждений за счет средств, полученных от оказания платных услуг </t>
  </si>
  <si>
    <t>Обеспечение питанием в образовательных учреждениях</t>
  </si>
  <si>
    <t>На содержание и уборку дорог Округа</t>
  </si>
  <si>
    <t>На содержание муниципального имущества</t>
  </si>
  <si>
    <t>На проведение мероприятий по МП "Профилактика  экстремизма  в Миасском городском округе"</t>
  </si>
  <si>
    <t xml:space="preserve">На проведение мероприятий по МП "Развитие физической культуры и спорта в МГО" </t>
  </si>
  <si>
    <t xml:space="preserve"> Для обеспечения выполнения мероприятий по охране учреждений образования (выезд, сдача на пульт, физическая охрана)</t>
  </si>
  <si>
    <t xml:space="preserve"> Для обеспечения выполнения мероприятий по охране учреждений культуры (выезд, сдача на пульт, физическая охрана)</t>
  </si>
  <si>
    <t xml:space="preserve">Для обеспечения охраны  здания Администрации Округа </t>
  </si>
  <si>
    <t>На обеспечение питанием детей с ОВЗ в школах,  на подвозе,  детей участников СВО и  льготной категории детей  детских дошкольных учреждений</t>
  </si>
  <si>
    <t>На оплату услуг средств массовой информации,  обслуживание программного обеспечения и другие расходы</t>
  </si>
  <si>
    <t>На обеспечение безопасности учреждений образования (обслуживание системАПС, тревожных кнопок,  обслуживание пультов сигнализации), обслуживание оборудования (котельной,  теплосчетчиков), обслуживание сайтов, защищенного канала связи и другие  расходы</t>
  </si>
  <si>
    <t>Для обеспечения выполнения обязательств по мировому соглашению</t>
  </si>
  <si>
    <t>На обеспечение обслуживания муниципального имущества (очистные сооружения п. Хребет,  газопровод)</t>
  </si>
  <si>
    <t>На  выплату материальной помощи родственникам  погибших военнослужащих ВС РФ,  оказание материальной помощи малоимущим гражданам и гражданам, оказавшимся в трудной жизненной ситуации,  на обеспечение выплаты единовременной денежной выплаты гражданам, заключившим контракт с Министерством обороны Российской Федерации о прохождении военной службы в Вооруженных силах Российской Федерации, обеспечения мероприятий  для  формирования доступной среды для инвалидов и маломобильных групп населения  (приобретение   коляски-ступенькохода  и  гусеничного подъёмника)</t>
  </si>
  <si>
    <t>На проведение общегородских мероприятий  (на заработную плату муниципальному оркестру)</t>
  </si>
  <si>
    <t xml:space="preserve"> В рамках  мероприятий  по открытию Центра скалолазания на сертификацию, монтаж и программирование системы ПАК "Стрелец мониторинг", лицензирование мед.кабинета, мебель и оргтехнику</t>
  </si>
  <si>
    <t xml:space="preserve">Мероприятия по программам </t>
  </si>
  <si>
    <t>Для обеспечения оплаты работ и услуг по содержанию и уборке дорог</t>
  </si>
  <si>
    <t>Для обеспечения деятельности учреждений культуры (на выплату заработной платы, проведение противопожарных мероприятий, приобретение канцелярских товаров)</t>
  </si>
  <si>
    <t xml:space="preserve">Для оплаты аренды спортивных зданий и сооружений с учетом фактически заключенных договоров (на период с июня по сентябрь) </t>
  </si>
  <si>
    <t>На ремонт скейт - парка на стадионе  "Труд"  и проведение работ по устранению аварийных ситуаций  систем водоснабжения и канализации в спортивных учреждениях</t>
  </si>
  <si>
    <t>На проведение мероприятий, направленных на профилактику проявлениям экстремизма (на основании решения межведомственной комиссии)</t>
  </si>
  <si>
    <t>Для обеспечения подвоза учащихся образовательных учреждений Округа</t>
  </si>
  <si>
    <t>Уточнения плана с учетом ожидаемого поступления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</si>
</sst>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i/>
      <sz val="12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.5"/>
      <color rgb="FFFF0000"/>
      <name val="Times New Roman"/>
      <family val="1"/>
      <charset val="204"/>
    </font>
    <font>
      <i/>
      <sz val="12.5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4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justify" vertical="center"/>
    </xf>
    <xf numFmtId="0" fontId="1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zoomScale="80" zoomScaleNormal="80" workbookViewId="0">
      <pane xSplit="3" ySplit="4" topLeftCell="D20" activePane="bottomRight" state="frozen"/>
      <selection pane="topRight" activeCell="D1" sqref="D1"/>
      <selection pane="bottomLeft" activeCell="A6" sqref="A6"/>
      <selection pane="bottomRight" activeCell="M23" sqref="M23"/>
    </sheetView>
  </sheetViews>
  <sheetFormatPr defaultColWidth="9.140625" defaultRowHeight="16.5" x14ac:dyDescent="0.25"/>
  <cols>
    <col min="1" max="1" width="1.5703125" style="2" customWidth="1"/>
    <col min="2" max="2" width="4.28515625" style="12" customWidth="1"/>
    <col min="3" max="3" width="48" style="1" customWidth="1"/>
    <col min="4" max="4" width="29" style="1" customWidth="1"/>
    <col min="5" max="5" width="15.28515625" style="12" customWidth="1"/>
    <col min="6" max="6" width="14.140625" style="12" hidden="1" customWidth="1"/>
    <col min="7" max="7" width="83.85546875" style="1" customWidth="1"/>
    <col min="8" max="8" width="19.5703125" style="2" customWidth="1"/>
    <col min="9" max="16384" width="9.140625" style="2"/>
  </cols>
  <sheetData>
    <row r="1" spans="2:8" x14ac:dyDescent="0.25">
      <c r="F1" s="11" t="s">
        <v>8</v>
      </c>
      <c r="G1" s="13" t="s">
        <v>8</v>
      </c>
    </row>
    <row r="2" spans="2:8" ht="36.75" customHeight="1" x14ac:dyDescent="0.25">
      <c r="C2" s="14" t="s">
        <v>11</v>
      </c>
      <c r="D2" s="15"/>
      <c r="E2" s="15"/>
      <c r="F2" s="15"/>
      <c r="G2" s="15"/>
    </row>
    <row r="3" spans="2:8" x14ac:dyDescent="0.25">
      <c r="G3" s="3"/>
    </row>
    <row r="4" spans="2:8" ht="66" x14ac:dyDescent="0.25">
      <c r="B4" s="16" t="s">
        <v>0</v>
      </c>
      <c r="C4" s="17" t="s">
        <v>1</v>
      </c>
      <c r="D4" s="16" t="s">
        <v>2</v>
      </c>
      <c r="E4" s="18" t="s">
        <v>6</v>
      </c>
      <c r="F4" s="18" t="s">
        <v>3</v>
      </c>
      <c r="G4" s="18" t="s">
        <v>4</v>
      </c>
    </row>
    <row r="5" spans="2:8" ht="33" x14ac:dyDescent="0.25">
      <c r="B5" s="19">
        <v>1</v>
      </c>
      <c r="C5" s="20" t="s">
        <v>5</v>
      </c>
      <c r="D5" s="21"/>
      <c r="E5" s="22">
        <f>SUM(E6:E16)</f>
        <v>18648.899999999998</v>
      </c>
      <c r="F5" s="22" t="e">
        <f>SUM(#REF!)</f>
        <v>#REF!</v>
      </c>
      <c r="G5" s="23"/>
    </row>
    <row r="6" spans="2:8" ht="66" x14ac:dyDescent="0.25">
      <c r="B6" s="24"/>
      <c r="C6" s="25" t="s">
        <v>13</v>
      </c>
      <c r="D6" s="26" t="s">
        <v>14</v>
      </c>
      <c r="E6" s="27">
        <v>2293.5</v>
      </c>
      <c r="F6" s="27"/>
      <c r="G6" s="26" t="s">
        <v>44</v>
      </c>
    </row>
    <row r="7" spans="2:8" ht="34.5" customHeight="1" x14ac:dyDescent="0.25">
      <c r="B7" s="28"/>
      <c r="C7" s="29" t="s">
        <v>15</v>
      </c>
      <c r="D7" s="26" t="s">
        <v>12</v>
      </c>
      <c r="E7" s="27">
        <v>500</v>
      </c>
      <c r="F7" s="30"/>
      <c r="G7" s="31" t="s">
        <v>32</v>
      </c>
      <c r="H7" s="4"/>
    </row>
    <row r="8" spans="2:8" ht="39.75" customHeight="1" x14ac:dyDescent="0.25">
      <c r="B8" s="32"/>
      <c r="C8" s="33"/>
      <c r="D8" s="31" t="s">
        <v>16</v>
      </c>
      <c r="E8" s="27">
        <v>3527.7</v>
      </c>
      <c r="F8" s="30"/>
      <c r="G8" s="31" t="s">
        <v>30</v>
      </c>
      <c r="H8" s="4"/>
    </row>
    <row r="9" spans="2:8" ht="35.25" customHeight="1" x14ac:dyDescent="0.25">
      <c r="B9" s="34"/>
      <c r="C9" s="35"/>
      <c r="D9" s="31" t="s">
        <v>18</v>
      </c>
      <c r="E9" s="27">
        <v>2060</v>
      </c>
      <c r="F9" s="30"/>
      <c r="G9" s="31" t="s">
        <v>31</v>
      </c>
      <c r="H9" s="4"/>
    </row>
    <row r="10" spans="2:8" ht="33" x14ac:dyDescent="0.25">
      <c r="B10" s="16"/>
      <c r="C10" s="36" t="s">
        <v>17</v>
      </c>
      <c r="D10" s="31" t="s">
        <v>16</v>
      </c>
      <c r="E10" s="27">
        <v>424</v>
      </c>
      <c r="F10" s="30"/>
      <c r="G10" s="26" t="s">
        <v>47</v>
      </c>
      <c r="H10" s="4"/>
    </row>
    <row r="11" spans="2:8" ht="49.5" customHeight="1" x14ac:dyDescent="0.25">
      <c r="B11" s="28"/>
      <c r="C11" s="37" t="s">
        <v>24</v>
      </c>
      <c r="D11" s="26" t="s">
        <v>14</v>
      </c>
      <c r="E11" s="27">
        <v>-49.2</v>
      </c>
      <c r="F11" s="30"/>
      <c r="G11" s="31" t="s">
        <v>48</v>
      </c>
    </row>
    <row r="12" spans="2:8" ht="57.75" customHeight="1" x14ac:dyDescent="0.25">
      <c r="B12" s="34"/>
      <c r="C12" s="38"/>
      <c r="D12" s="31" t="s">
        <v>18</v>
      </c>
      <c r="E12" s="27">
        <v>303.89999999999998</v>
      </c>
      <c r="F12" s="30"/>
      <c r="G12" s="31" t="s">
        <v>43</v>
      </c>
    </row>
    <row r="13" spans="2:8" ht="54.75" customHeight="1" x14ac:dyDescent="0.25">
      <c r="B13" s="24"/>
      <c r="C13" s="25" t="s">
        <v>25</v>
      </c>
      <c r="D13" s="31" t="s">
        <v>16</v>
      </c>
      <c r="E13" s="39">
        <f>2733.7+750</f>
        <v>3483.7</v>
      </c>
      <c r="F13" s="30"/>
      <c r="G13" s="31" t="s">
        <v>33</v>
      </c>
    </row>
    <row r="14" spans="2:8" ht="73.5" customHeight="1" x14ac:dyDescent="0.25">
      <c r="B14" s="28"/>
      <c r="C14" s="40" t="s">
        <v>20</v>
      </c>
      <c r="D14" s="31" t="s">
        <v>16</v>
      </c>
      <c r="E14" s="39">
        <f>708+2929.5</f>
        <v>3637.5</v>
      </c>
      <c r="F14" s="30"/>
      <c r="G14" s="31" t="s">
        <v>35</v>
      </c>
    </row>
    <row r="15" spans="2:8" ht="66" x14ac:dyDescent="0.25">
      <c r="B15" s="41"/>
      <c r="C15" s="40"/>
      <c r="D15" s="26" t="s">
        <v>14</v>
      </c>
      <c r="E15" s="42">
        <v>1267.8</v>
      </c>
      <c r="F15" s="27"/>
      <c r="G15" s="26" t="s">
        <v>45</v>
      </c>
    </row>
    <row r="16" spans="2:8" ht="41.25" customHeight="1" x14ac:dyDescent="0.25">
      <c r="B16" s="41"/>
      <c r="C16" s="40"/>
      <c r="D16" s="26" t="s">
        <v>12</v>
      </c>
      <c r="E16" s="42">
        <f>1200</f>
        <v>1200</v>
      </c>
      <c r="F16" s="27"/>
      <c r="G16" s="26" t="s">
        <v>34</v>
      </c>
    </row>
    <row r="17" spans="2:7" ht="33" x14ac:dyDescent="0.25">
      <c r="B17" s="19">
        <v>2</v>
      </c>
      <c r="C17" s="20" t="s">
        <v>10</v>
      </c>
      <c r="D17" s="21"/>
      <c r="E17" s="22">
        <f>SUM(E18:E19)</f>
        <v>20000</v>
      </c>
      <c r="F17" s="22" t="e">
        <f>SUM(#REF!)</f>
        <v>#REF!</v>
      </c>
      <c r="G17" s="23"/>
    </row>
    <row r="18" spans="2:7" x14ac:dyDescent="0.25">
      <c r="B18" s="16"/>
      <c r="C18" s="21" t="s">
        <v>26</v>
      </c>
      <c r="D18" s="33"/>
      <c r="E18" s="39">
        <v>8000</v>
      </c>
      <c r="F18" s="30"/>
      <c r="G18" s="31" t="s">
        <v>42</v>
      </c>
    </row>
    <row r="19" spans="2:7" s="9" customFormat="1" x14ac:dyDescent="0.25">
      <c r="B19" s="43"/>
      <c r="C19" s="26" t="s">
        <v>21</v>
      </c>
      <c r="D19" s="33"/>
      <c r="E19" s="42">
        <v>12000</v>
      </c>
      <c r="F19" s="27"/>
      <c r="G19" s="26" t="s">
        <v>36</v>
      </c>
    </row>
    <row r="20" spans="2:7" ht="49.5" x14ac:dyDescent="0.25">
      <c r="B20" s="19">
        <v>3</v>
      </c>
      <c r="C20" s="20" t="s">
        <v>9</v>
      </c>
      <c r="D20" s="21"/>
      <c r="E20" s="44">
        <f>SUM(E21:E21)</f>
        <v>2250</v>
      </c>
      <c r="F20" s="30"/>
      <c r="G20" s="31"/>
    </row>
    <row r="21" spans="2:7" ht="39.75" customHeight="1" x14ac:dyDescent="0.25">
      <c r="B21" s="19"/>
      <c r="C21" s="21" t="s">
        <v>27</v>
      </c>
      <c r="D21" s="21" t="s">
        <v>12</v>
      </c>
      <c r="E21" s="39">
        <v>2250</v>
      </c>
      <c r="F21" s="30"/>
      <c r="G21" s="25" t="s">
        <v>37</v>
      </c>
    </row>
    <row r="22" spans="2:7" x14ac:dyDescent="0.25">
      <c r="B22" s="19">
        <v>4</v>
      </c>
      <c r="C22" s="20" t="s">
        <v>41</v>
      </c>
      <c r="D22" s="26"/>
      <c r="E22" s="22">
        <f>SUM(E23:E26)</f>
        <v>13717</v>
      </c>
      <c r="F22" s="22" t="e">
        <f>SUM(#REF!)</f>
        <v>#REF!</v>
      </c>
      <c r="G22" s="23"/>
    </row>
    <row r="23" spans="2:7" ht="159.75" customHeight="1" x14ac:dyDescent="0.25">
      <c r="B23" s="16"/>
      <c r="C23" s="31" t="s">
        <v>22</v>
      </c>
      <c r="D23" s="21" t="s">
        <v>19</v>
      </c>
      <c r="E23" s="30">
        <f>10000+911</f>
        <v>10911</v>
      </c>
      <c r="F23" s="30"/>
      <c r="G23" s="45" t="s">
        <v>38</v>
      </c>
    </row>
    <row r="24" spans="2:7" ht="66" x14ac:dyDescent="0.25">
      <c r="B24" s="16"/>
      <c r="C24" s="31" t="s">
        <v>29</v>
      </c>
      <c r="D24" s="26" t="s">
        <v>14</v>
      </c>
      <c r="E24" s="27">
        <v>1430</v>
      </c>
      <c r="F24" s="30"/>
      <c r="G24" s="26" t="s">
        <v>40</v>
      </c>
    </row>
    <row r="25" spans="2:7" ht="49.5" x14ac:dyDescent="0.25">
      <c r="B25" s="16"/>
      <c r="C25" s="31" t="s">
        <v>28</v>
      </c>
      <c r="D25" s="26" t="s">
        <v>12</v>
      </c>
      <c r="E25" s="27">
        <v>200</v>
      </c>
      <c r="F25" s="30"/>
      <c r="G25" s="26" t="s">
        <v>46</v>
      </c>
    </row>
    <row r="26" spans="2:7" ht="49.5" x14ac:dyDescent="0.25">
      <c r="B26" s="16"/>
      <c r="C26" s="31" t="s">
        <v>23</v>
      </c>
      <c r="D26" s="31" t="s">
        <v>18</v>
      </c>
      <c r="E26" s="27">
        <v>1176</v>
      </c>
      <c r="F26" s="30"/>
      <c r="G26" s="26" t="s">
        <v>39</v>
      </c>
    </row>
    <row r="27" spans="2:7" x14ac:dyDescent="0.25">
      <c r="B27" s="16"/>
      <c r="C27" s="46" t="s">
        <v>7</v>
      </c>
      <c r="D27" s="19"/>
      <c r="E27" s="22">
        <f>SUM(E5+E17+E20+E22)</f>
        <v>54615.899999999994</v>
      </c>
      <c r="F27" s="22" t="e">
        <f>SUM(#REF!+#REF!+F5+#REF!)+#REF!</f>
        <v>#REF!</v>
      </c>
      <c r="G27" s="23"/>
    </row>
    <row r="28" spans="2:7" x14ac:dyDescent="0.25">
      <c r="B28" s="5"/>
      <c r="C28" s="6"/>
      <c r="D28" s="6"/>
      <c r="E28" s="7"/>
      <c r="F28" s="7"/>
      <c r="G28" s="8"/>
    </row>
    <row r="29" spans="2:7" ht="14.25" customHeight="1" x14ac:dyDescent="0.25"/>
    <row r="30" spans="2:7" hidden="1" x14ac:dyDescent="0.25">
      <c r="E30" s="10">
        <f>SUM(E27-E29)</f>
        <v>54615.899999999994</v>
      </c>
    </row>
  </sheetData>
  <mergeCells count="8">
    <mergeCell ref="D18:D19"/>
    <mergeCell ref="B7:B9"/>
    <mergeCell ref="C7:C9"/>
    <mergeCell ref="C2:G2"/>
    <mergeCell ref="B11:B12"/>
    <mergeCell ref="C11:C12"/>
    <mergeCell ref="B14:B16"/>
    <mergeCell ref="C14:C16"/>
  </mergeCells>
  <pageMargins left="0.70866141732283472" right="0.70866141732283472" top="0.35433070866141736" bottom="0.15748031496062992" header="0.31496062992125984" footer="0.31496062992125984"/>
  <pageSetup paperSize="9" scale="71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Молчанова</dc:creator>
  <cp:lastModifiedBy>Мария Молчанова</cp:lastModifiedBy>
  <cp:lastPrinted>2025-03-13T07:49:42Z</cp:lastPrinted>
  <dcterms:created xsi:type="dcterms:W3CDTF">2021-08-09T05:03:38Z</dcterms:created>
  <dcterms:modified xsi:type="dcterms:W3CDTF">2025-06-04T07:26:26Z</dcterms:modified>
</cp:coreProperties>
</file>