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65" windowWidth="23250" windowHeight="12210"/>
  </bookViews>
  <sheets>
    <sheet name="к уточнению" sheetId="19" r:id="rId1"/>
  </sheets>
  <definedNames>
    <definedName name="_xlnm._FilterDatabase" localSheetId="0" hidden="1">'к уточнению'!$A$122:$WVV$249</definedName>
    <definedName name="_xlnm.Print_Titles" localSheetId="0">'к уточнению'!$8:$8</definedName>
    <definedName name="_xlnm.Print_Area" localSheetId="0">'к уточнению'!$A$1:$L$249</definedName>
  </definedNames>
  <calcPr calcId="145621"/>
</workbook>
</file>

<file path=xl/calcChain.xml><?xml version="1.0" encoding="utf-8"?>
<calcChain xmlns="http://schemas.openxmlformats.org/spreadsheetml/2006/main">
  <c r="L247" i="19" l="1"/>
  <c r="I247" i="19"/>
  <c r="E247" i="19"/>
  <c r="E246" i="19"/>
  <c r="E245" i="19"/>
  <c r="L244" i="19"/>
  <c r="I244" i="19"/>
  <c r="E244" i="19"/>
  <c r="D244" i="19"/>
  <c r="C244" i="19"/>
  <c r="E243" i="19"/>
  <c r="E242" i="19"/>
  <c r="L241" i="19"/>
  <c r="I241" i="19"/>
  <c r="D241" i="19"/>
  <c r="E241" i="19" s="1"/>
  <c r="C241" i="19"/>
  <c r="L240" i="19"/>
  <c r="I240" i="19"/>
  <c r="E240" i="19"/>
  <c r="L239" i="19"/>
  <c r="I239" i="19"/>
  <c r="E239" i="19"/>
  <c r="L238" i="19"/>
  <c r="I238" i="19"/>
  <c r="E238" i="19"/>
  <c r="L237" i="19"/>
  <c r="I237" i="19"/>
  <c r="E237" i="19"/>
  <c r="L236" i="19"/>
  <c r="I236" i="19"/>
  <c r="E236" i="19"/>
  <c r="K235" i="19"/>
  <c r="L235" i="19" s="1"/>
  <c r="J235" i="19"/>
  <c r="I235" i="19"/>
  <c r="H235" i="19"/>
  <c r="G235" i="19"/>
  <c r="D235" i="19"/>
  <c r="E235" i="19" s="1"/>
  <c r="C235" i="19"/>
  <c r="L234" i="19"/>
  <c r="I234" i="19"/>
  <c r="E234" i="19"/>
  <c r="L233" i="19"/>
  <c r="I233" i="19"/>
  <c r="E233" i="19"/>
  <c r="L232" i="19"/>
  <c r="I232" i="19"/>
  <c r="E232" i="19"/>
  <c r="L231" i="19"/>
  <c r="I231" i="19"/>
  <c r="E231" i="19"/>
  <c r="L230" i="19"/>
  <c r="I230" i="19"/>
  <c r="E230" i="19"/>
  <c r="L229" i="19"/>
  <c r="I229" i="19"/>
  <c r="E229" i="19"/>
  <c r="L228" i="19"/>
  <c r="I228" i="19"/>
  <c r="E228" i="19"/>
  <c r="L227" i="19"/>
  <c r="I227" i="19"/>
  <c r="E227" i="19"/>
  <c r="L226" i="19"/>
  <c r="I226" i="19"/>
  <c r="E226" i="19"/>
  <c r="L225" i="19"/>
  <c r="I225" i="19"/>
  <c r="E225" i="19"/>
  <c r="L224" i="19"/>
  <c r="I224" i="19"/>
  <c r="E224" i="19"/>
  <c r="L223" i="19"/>
  <c r="I223" i="19"/>
  <c r="E223" i="19"/>
  <c r="L222" i="19"/>
  <c r="I222" i="19"/>
  <c r="E222" i="19"/>
  <c r="L221" i="19"/>
  <c r="I221" i="19"/>
  <c r="E221" i="19"/>
  <c r="L220" i="19"/>
  <c r="I220" i="19"/>
  <c r="E220" i="19"/>
  <c r="L219" i="19"/>
  <c r="I219" i="19"/>
  <c r="E219" i="19"/>
  <c r="L218" i="19"/>
  <c r="I218" i="19"/>
  <c r="E218" i="19"/>
  <c r="L217" i="19"/>
  <c r="I217" i="19"/>
  <c r="E217" i="19"/>
  <c r="L216" i="19"/>
  <c r="I216" i="19"/>
  <c r="E216" i="19"/>
  <c r="L215" i="19"/>
  <c r="I215" i="19"/>
  <c r="E215" i="19"/>
  <c r="L214" i="19"/>
  <c r="I214" i="19"/>
  <c r="E214" i="19"/>
  <c r="L213" i="19"/>
  <c r="I213" i="19"/>
  <c r="E213" i="19"/>
  <c r="L212" i="19"/>
  <c r="I212" i="19"/>
  <c r="E212" i="19"/>
  <c r="L211" i="19"/>
  <c r="I211" i="19"/>
  <c r="E211" i="19"/>
  <c r="L210" i="19"/>
  <c r="I210" i="19"/>
  <c r="E210" i="19"/>
  <c r="L209" i="19"/>
  <c r="I209" i="19"/>
  <c r="E209" i="19"/>
  <c r="L208" i="19"/>
  <c r="I208" i="19"/>
  <c r="E208" i="19"/>
  <c r="L207" i="19"/>
  <c r="I207" i="19"/>
  <c r="E207" i="19"/>
  <c r="L206" i="19"/>
  <c r="I206" i="19"/>
  <c r="E206" i="19"/>
  <c r="L205" i="19"/>
  <c r="I205" i="19"/>
  <c r="E205" i="19"/>
  <c r="L204" i="19"/>
  <c r="I204" i="19"/>
  <c r="E204" i="19"/>
  <c r="L203" i="19"/>
  <c r="I203" i="19"/>
  <c r="E203" i="19"/>
  <c r="L202" i="19"/>
  <c r="I202" i="19"/>
  <c r="E202" i="19"/>
  <c r="L201" i="19"/>
  <c r="I201" i="19"/>
  <c r="E201" i="19"/>
  <c r="L200" i="19"/>
  <c r="I200" i="19"/>
  <c r="E200" i="19"/>
  <c r="L199" i="19"/>
  <c r="I199" i="19"/>
  <c r="E199" i="19"/>
  <c r="L198" i="19"/>
  <c r="I198" i="19"/>
  <c r="E198" i="19"/>
  <c r="L197" i="19"/>
  <c r="I197" i="19"/>
  <c r="E197" i="19"/>
  <c r="L196" i="19"/>
  <c r="I196" i="19"/>
  <c r="E196" i="19"/>
  <c r="L195" i="19"/>
  <c r="I195" i="19"/>
  <c r="E195" i="19"/>
  <c r="L194" i="19"/>
  <c r="I194" i="19"/>
  <c r="E194" i="19"/>
  <c r="L193" i="19"/>
  <c r="I193" i="19"/>
  <c r="E193" i="19"/>
  <c r="L192" i="19"/>
  <c r="I192" i="19"/>
  <c r="E192" i="19"/>
  <c r="L191" i="19"/>
  <c r="I191" i="19"/>
  <c r="E191" i="19"/>
  <c r="K190" i="19"/>
  <c r="L190" i="19" s="1"/>
  <c r="J190" i="19"/>
  <c r="H190" i="19"/>
  <c r="I190" i="19" s="1"/>
  <c r="G190" i="19"/>
  <c r="E190" i="19"/>
  <c r="D190" i="19"/>
  <c r="C190" i="19"/>
  <c r="E189" i="19"/>
  <c r="L188" i="19"/>
  <c r="I188" i="19"/>
  <c r="E188" i="19"/>
  <c r="L187" i="19"/>
  <c r="I187" i="19"/>
  <c r="E187" i="19"/>
  <c r="L186" i="19"/>
  <c r="I186" i="19"/>
  <c r="E186" i="19"/>
  <c r="L185" i="19"/>
  <c r="I185" i="19"/>
  <c r="E185" i="19"/>
  <c r="L184" i="19"/>
  <c r="I184" i="19"/>
  <c r="E184" i="19"/>
  <c r="L183" i="19"/>
  <c r="I183" i="19"/>
  <c r="E183" i="19"/>
  <c r="L182" i="19"/>
  <c r="I182" i="19"/>
  <c r="E182" i="19"/>
  <c r="L181" i="19"/>
  <c r="I181" i="19"/>
  <c r="E181" i="19"/>
  <c r="L180" i="19"/>
  <c r="I180" i="19"/>
  <c r="E180" i="19"/>
  <c r="L179" i="19"/>
  <c r="I179" i="19"/>
  <c r="E179" i="19"/>
  <c r="L178" i="19"/>
  <c r="I178" i="19"/>
  <c r="E178" i="19"/>
  <c r="L177" i="19"/>
  <c r="I177" i="19"/>
  <c r="E177" i="19"/>
  <c r="L176" i="19"/>
  <c r="I176" i="19"/>
  <c r="E176" i="19"/>
  <c r="L175" i="19"/>
  <c r="I175" i="19"/>
  <c r="E175" i="19"/>
  <c r="L174" i="19"/>
  <c r="I174" i="19"/>
  <c r="E174" i="19"/>
  <c r="L173" i="19"/>
  <c r="I173" i="19"/>
  <c r="E173" i="19"/>
  <c r="L172" i="19"/>
  <c r="I172" i="19"/>
  <c r="E172" i="19"/>
  <c r="L171" i="19"/>
  <c r="I171" i="19"/>
  <c r="E171" i="19"/>
  <c r="L170" i="19"/>
  <c r="I170" i="19"/>
  <c r="E170" i="19"/>
  <c r="L169" i="19"/>
  <c r="I169" i="19"/>
  <c r="E169" i="19"/>
  <c r="L168" i="19"/>
  <c r="I168" i="19"/>
  <c r="E168" i="19"/>
  <c r="L167" i="19"/>
  <c r="I167" i="19"/>
  <c r="E167" i="19"/>
  <c r="L166" i="19"/>
  <c r="I166" i="19"/>
  <c r="E166" i="19"/>
  <c r="L165" i="19"/>
  <c r="I165" i="19"/>
  <c r="E165" i="19"/>
  <c r="L164" i="19"/>
  <c r="I164" i="19"/>
  <c r="E164" i="19"/>
  <c r="L163" i="19"/>
  <c r="I163" i="19"/>
  <c r="E163" i="19"/>
  <c r="L162" i="19"/>
  <c r="I162" i="19"/>
  <c r="E162" i="19"/>
  <c r="L161" i="19"/>
  <c r="I161" i="19"/>
  <c r="E161" i="19"/>
  <c r="L160" i="19"/>
  <c r="I160" i="19"/>
  <c r="E160" i="19"/>
  <c r="L159" i="19"/>
  <c r="I159" i="19"/>
  <c r="E159" i="19"/>
  <c r="L158" i="19"/>
  <c r="I158" i="19"/>
  <c r="E158" i="19"/>
  <c r="L157" i="19"/>
  <c r="I157" i="19"/>
  <c r="E157" i="19"/>
  <c r="L156" i="19"/>
  <c r="I156" i="19"/>
  <c r="E156" i="19"/>
  <c r="L155" i="19"/>
  <c r="I155" i="19"/>
  <c r="E155" i="19"/>
  <c r="L154" i="19"/>
  <c r="I154" i="19"/>
  <c r="E154" i="19"/>
  <c r="L153" i="19"/>
  <c r="I153" i="19"/>
  <c r="E153" i="19"/>
  <c r="L152" i="19"/>
  <c r="I152" i="19"/>
  <c r="E152" i="19"/>
  <c r="L151" i="19"/>
  <c r="I151" i="19"/>
  <c r="E151" i="19"/>
  <c r="L150" i="19"/>
  <c r="I150" i="19"/>
  <c r="E150" i="19"/>
  <c r="L149" i="19"/>
  <c r="I149" i="19"/>
  <c r="E149" i="19"/>
  <c r="L148" i="19"/>
  <c r="I148" i="19"/>
  <c r="E148" i="19"/>
  <c r="L147" i="19"/>
  <c r="I147" i="19"/>
  <c r="E147" i="19"/>
  <c r="L146" i="19"/>
  <c r="I146" i="19"/>
  <c r="E146" i="19"/>
  <c r="L145" i="19"/>
  <c r="I145" i="19"/>
  <c r="E145" i="19"/>
  <c r="E144" i="19"/>
  <c r="L143" i="19"/>
  <c r="I143" i="19"/>
  <c r="E143" i="19"/>
  <c r="L142" i="19"/>
  <c r="I142" i="19"/>
  <c r="E142" i="19"/>
  <c r="L141" i="19"/>
  <c r="I141" i="19"/>
  <c r="E141" i="19"/>
  <c r="L140" i="19"/>
  <c r="I140" i="19"/>
  <c r="E140" i="19"/>
  <c r="L139" i="19"/>
  <c r="I139" i="19"/>
  <c r="E139" i="19"/>
  <c r="L138" i="19"/>
  <c r="I138" i="19"/>
  <c r="E138" i="19"/>
  <c r="L137" i="19"/>
  <c r="I137" i="19"/>
  <c r="E137" i="19"/>
  <c r="L136" i="19"/>
  <c r="I136" i="19"/>
  <c r="E136" i="19"/>
  <c r="L135" i="19"/>
  <c r="I135" i="19"/>
  <c r="E135" i="19"/>
  <c r="L134" i="19"/>
  <c r="I134" i="19"/>
  <c r="E134" i="19"/>
  <c r="L133" i="19"/>
  <c r="I133" i="19"/>
  <c r="E133" i="19"/>
  <c r="L132" i="19"/>
  <c r="I132" i="19"/>
  <c r="E132" i="19"/>
  <c r="L131" i="19"/>
  <c r="I131" i="19"/>
  <c r="E131" i="19"/>
  <c r="L130" i="19"/>
  <c r="I130" i="19"/>
  <c r="E130" i="19"/>
  <c r="L129" i="19"/>
  <c r="I129" i="19"/>
  <c r="E129" i="19"/>
  <c r="L128" i="19"/>
  <c r="I128" i="19"/>
  <c r="E128" i="19"/>
  <c r="L127" i="19"/>
  <c r="I127" i="19"/>
  <c r="E127" i="19"/>
  <c r="L126" i="19"/>
  <c r="I126" i="19"/>
  <c r="E126" i="19"/>
  <c r="L125" i="19"/>
  <c r="I125" i="19"/>
  <c r="E125" i="19"/>
  <c r="L124" i="19"/>
  <c r="I124" i="19"/>
  <c r="E124" i="19"/>
  <c r="L123" i="19"/>
  <c r="I123" i="19"/>
  <c r="E123" i="19"/>
  <c r="L122" i="19"/>
  <c r="K122" i="19"/>
  <c r="J122" i="19"/>
  <c r="H122" i="19"/>
  <c r="I122" i="19" s="1"/>
  <c r="G122" i="19"/>
  <c r="D122" i="19"/>
  <c r="E122" i="19" s="1"/>
  <c r="C122" i="19"/>
  <c r="C117" i="19" s="1"/>
  <c r="C248" i="19" s="1"/>
  <c r="L121" i="19"/>
  <c r="I121" i="19"/>
  <c r="E121" i="19"/>
  <c r="L120" i="19"/>
  <c r="I120" i="19"/>
  <c r="E120" i="19"/>
  <c r="L119" i="19"/>
  <c r="I119" i="19"/>
  <c r="E119" i="19"/>
  <c r="K118" i="19"/>
  <c r="L118" i="19" s="1"/>
  <c r="J118" i="19"/>
  <c r="J117" i="19" s="1"/>
  <c r="J248" i="19" s="1"/>
  <c r="I118" i="19"/>
  <c r="H118" i="19"/>
  <c r="G118" i="19"/>
  <c r="E118" i="19"/>
  <c r="D118" i="19"/>
  <c r="D117" i="19" s="1"/>
  <c r="C118" i="19"/>
  <c r="K117" i="19"/>
  <c r="H117" i="19"/>
  <c r="H248" i="19" s="1"/>
  <c r="G117" i="19"/>
  <c r="G248" i="19" s="1"/>
  <c r="L114" i="19"/>
  <c r="E114" i="19"/>
  <c r="L113" i="19"/>
  <c r="E113" i="19"/>
  <c r="L112" i="19"/>
  <c r="E112" i="19"/>
  <c r="L111" i="19"/>
  <c r="E111" i="19"/>
  <c r="L110" i="19"/>
  <c r="E110" i="19"/>
  <c r="K109" i="19"/>
  <c r="L109" i="19" s="1"/>
  <c r="J109" i="19"/>
  <c r="H109" i="19"/>
  <c r="G109" i="19"/>
  <c r="D109" i="19"/>
  <c r="E109" i="19" s="1"/>
  <c r="C109" i="19"/>
  <c r="L108" i="19"/>
  <c r="I108" i="19"/>
  <c r="C108" i="19"/>
  <c r="C115" i="19" s="1"/>
  <c r="L107" i="19"/>
  <c r="I107" i="19"/>
  <c r="E107" i="19"/>
  <c r="L106" i="19"/>
  <c r="I106" i="19"/>
  <c r="E106" i="19"/>
  <c r="L105" i="19"/>
  <c r="I105" i="19"/>
  <c r="E105" i="19"/>
  <c r="L104" i="19"/>
  <c r="I104" i="19"/>
  <c r="E104" i="19"/>
  <c r="L103" i="19"/>
  <c r="I103" i="19"/>
  <c r="E103" i="19"/>
  <c r="L102" i="19"/>
  <c r="I102" i="19"/>
  <c r="E102" i="19"/>
  <c r="L101" i="19"/>
  <c r="I101" i="19"/>
  <c r="E101" i="19"/>
  <c r="L100" i="19"/>
  <c r="I100" i="19"/>
  <c r="E100" i="19"/>
  <c r="L99" i="19"/>
  <c r="I99" i="19"/>
  <c r="E99" i="19"/>
  <c r="L98" i="19"/>
  <c r="I98" i="19"/>
  <c r="E98" i="19"/>
  <c r="L97" i="19"/>
  <c r="I97" i="19"/>
  <c r="E97" i="19"/>
  <c r="L96" i="19"/>
  <c r="I96" i="19"/>
  <c r="E96" i="19"/>
  <c r="L95" i="19"/>
  <c r="I95" i="19"/>
  <c r="E95" i="19"/>
  <c r="L94" i="19"/>
  <c r="I94" i="19"/>
  <c r="E94" i="19"/>
  <c r="L93" i="19"/>
  <c r="I93" i="19"/>
  <c r="E93" i="19"/>
  <c r="L92" i="19"/>
  <c r="I92" i="19"/>
  <c r="E92" i="19"/>
  <c r="L91" i="19"/>
  <c r="I91" i="19"/>
  <c r="E91" i="19"/>
  <c r="L90" i="19"/>
  <c r="I90" i="19"/>
  <c r="E90" i="19"/>
  <c r="L89" i="19"/>
  <c r="I89" i="19"/>
  <c r="E89" i="19"/>
  <c r="L88" i="19"/>
  <c r="I88" i="19"/>
  <c r="E88" i="19"/>
  <c r="L87" i="19"/>
  <c r="I87" i="19"/>
  <c r="E87" i="19"/>
  <c r="L86" i="19"/>
  <c r="I86" i="19"/>
  <c r="E86" i="19"/>
  <c r="L85" i="19"/>
  <c r="I85" i="19"/>
  <c r="E85" i="19"/>
  <c r="L84" i="19"/>
  <c r="I84" i="19"/>
  <c r="E84" i="19"/>
  <c r="L83" i="19"/>
  <c r="I83" i="19"/>
  <c r="E83" i="19"/>
  <c r="L82" i="19"/>
  <c r="I82" i="19"/>
  <c r="E82" i="19"/>
  <c r="L81" i="19"/>
  <c r="I81" i="19"/>
  <c r="E81" i="19"/>
  <c r="L80" i="19"/>
  <c r="I80" i="19"/>
  <c r="E80" i="19"/>
  <c r="L79" i="19"/>
  <c r="I79" i="19"/>
  <c r="E79" i="19"/>
  <c r="K78" i="19"/>
  <c r="K115" i="19" s="1"/>
  <c r="J78" i="19"/>
  <c r="J115" i="19" s="1"/>
  <c r="J116" i="19" s="1"/>
  <c r="H78" i="19"/>
  <c r="H115" i="19" s="1"/>
  <c r="G78" i="19"/>
  <c r="G115" i="19" s="1"/>
  <c r="D78" i="19"/>
  <c r="E78" i="19" s="1"/>
  <c r="C78" i="19"/>
  <c r="L77" i="19"/>
  <c r="I77" i="19"/>
  <c r="E77" i="19"/>
  <c r="L76" i="19"/>
  <c r="I76" i="19"/>
  <c r="E76" i="19"/>
  <c r="L75" i="19"/>
  <c r="I75" i="19"/>
  <c r="E75" i="19"/>
  <c r="L74" i="19"/>
  <c r="I74" i="19"/>
  <c r="E74" i="19"/>
  <c r="L73" i="19"/>
  <c r="I73" i="19"/>
  <c r="E73" i="19"/>
  <c r="L72" i="19"/>
  <c r="I72" i="19"/>
  <c r="E72" i="19"/>
  <c r="L71" i="19"/>
  <c r="I71" i="19"/>
  <c r="E71" i="19"/>
  <c r="L70" i="19"/>
  <c r="I70" i="19"/>
  <c r="E70" i="19"/>
  <c r="K69" i="19"/>
  <c r="L69" i="19" s="1"/>
  <c r="J69" i="19"/>
  <c r="H69" i="19"/>
  <c r="I69" i="19" s="1"/>
  <c r="G69" i="19"/>
  <c r="D69" i="19"/>
  <c r="E69" i="19" s="1"/>
  <c r="C69" i="19"/>
  <c r="L68" i="19"/>
  <c r="I68" i="19"/>
  <c r="E68" i="19"/>
  <c r="L67" i="19"/>
  <c r="I67" i="19"/>
  <c r="E67" i="19"/>
  <c r="L66" i="19"/>
  <c r="I66" i="19"/>
  <c r="E66" i="19"/>
  <c r="L65" i="19"/>
  <c r="I65" i="19"/>
  <c r="E65" i="19"/>
  <c r="L64" i="19"/>
  <c r="I64" i="19"/>
  <c r="E64" i="19"/>
  <c r="L63" i="19"/>
  <c r="I63" i="19"/>
  <c r="E63" i="19"/>
  <c r="L62" i="19"/>
  <c r="I62" i="19"/>
  <c r="E62" i="19"/>
  <c r="L61" i="19"/>
  <c r="I61" i="19"/>
  <c r="E61" i="19"/>
  <c r="L60" i="19"/>
  <c r="I60" i="19"/>
  <c r="E60" i="19"/>
  <c r="L59" i="19"/>
  <c r="L58" i="19" s="1"/>
  <c r="I59" i="19"/>
  <c r="I58" i="19" s="1"/>
  <c r="E59" i="19"/>
  <c r="K58" i="19"/>
  <c r="J58" i="19"/>
  <c r="H58" i="19"/>
  <c r="G58" i="19"/>
  <c r="E58" i="19"/>
  <c r="D58" i="19"/>
  <c r="C58" i="19"/>
  <c r="L57" i="19"/>
  <c r="I57" i="19"/>
  <c r="E57" i="19"/>
  <c r="L56" i="19"/>
  <c r="I56" i="19"/>
  <c r="E56" i="19"/>
  <c r="L55" i="19"/>
  <c r="I55" i="19"/>
  <c r="E55" i="19"/>
  <c r="L54" i="19"/>
  <c r="I54" i="19"/>
  <c r="E54" i="19"/>
  <c r="K53" i="19"/>
  <c r="L53" i="19" s="1"/>
  <c r="J53" i="19"/>
  <c r="H53" i="19"/>
  <c r="I53" i="19" s="1"/>
  <c r="G53" i="19"/>
  <c r="D53" i="19"/>
  <c r="E53" i="19" s="1"/>
  <c r="C53" i="19"/>
  <c r="L52" i="19"/>
  <c r="I52" i="19"/>
  <c r="E52" i="19"/>
  <c r="L51" i="19"/>
  <c r="I51" i="19"/>
  <c r="E51" i="19"/>
  <c r="L50" i="19"/>
  <c r="I50" i="19"/>
  <c r="E50" i="19"/>
  <c r="L49" i="19"/>
  <c r="I49" i="19"/>
  <c r="E49" i="19"/>
  <c r="L48" i="19"/>
  <c r="I48" i="19"/>
  <c r="E48" i="19"/>
  <c r="L47" i="19"/>
  <c r="I47" i="19"/>
  <c r="E47" i="19"/>
  <c r="L46" i="19"/>
  <c r="I46" i="19"/>
  <c r="E46" i="19"/>
  <c r="L45" i="19"/>
  <c r="I45" i="19"/>
  <c r="E45" i="19"/>
  <c r="L44" i="19"/>
  <c r="I44" i="19"/>
  <c r="E44" i="19"/>
  <c r="L43" i="19"/>
  <c r="I43" i="19"/>
  <c r="E43" i="19"/>
  <c r="L42" i="19"/>
  <c r="I42" i="19"/>
  <c r="E42" i="19"/>
  <c r="L41" i="19"/>
  <c r="I41" i="19"/>
  <c r="E41" i="19"/>
  <c r="K40" i="19"/>
  <c r="L40" i="19" s="1"/>
  <c r="J40" i="19"/>
  <c r="H40" i="19"/>
  <c r="I40" i="19" s="1"/>
  <c r="G40" i="19"/>
  <c r="D40" i="19"/>
  <c r="E40" i="19" s="1"/>
  <c r="C40" i="19"/>
  <c r="L38" i="19"/>
  <c r="I38" i="19"/>
  <c r="E38" i="19"/>
  <c r="L37" i="19"/>
  <c r="I37" i="19"/>
  <c r="E37" i="19"/>
  <c r="L36" i="19"/>
  <c r="K36" i="19"/>
  <c r="J36" i="19"/>
  <c r="H36" i="19"/>
  <c r="I36" i="19" s="1"/>
  <c r="G36" i="19"/>
  <c r="D36" i="19"/>
  <c r="E36" i="19" s="1"/>
  <c r="C36" i="19"/>
  <c r="L35" i="19"/>
  <c r="I35" i="19"/>
  <c r="E35" i="19"/>
  <c r="L34" i="19"/>
  <c r="I34" i="19"/>
  <c r="E34" i="19"/>
  <c r="K33" i="19"/>
  <c r="L33" i="19" s="1"/>
  <c r="J33" i="19"/>
  <c r="H33" i="19"/>
  <c r="I33" i="19" s="1"/>
  <c r="G33" i="19"/>
  <c r="D33" i="19"/>
  <c r="E33" i="19" s="1"/>
  <c r="C33" i="19"/>
  <c r="L32" i="19"/>
  <c r="I32" i="19"/>
  <c r="E32" i="19"/>
  <c r="K31" i="19"/>
  <c r="L31" i="19" s="1"/>
  <c r="J31" i="19"/>
  <c r="H31" i="19"/>
  <c r="I31" i="19" s="1"/>
  <c r="G31" i="19"/>
  <c r="D31" i="19"/>
  <c r="E31" i="19" s="1"/>
  <c r="C31" i="19"/>
  <c r="L30" i="19"/>
  <c r="I30" i="19"/>
  <c r="E30" i="19"/>
  <c r="L29" i="19"/>
  <c r="I29" i="19"/>
  <c r="E29" i="19"/>
  <c r="L28" i="19"/>
  <c r="I28" i="19"/>
  <c r="E28" i="19"/>
  <c r="L27" i="19"/>
  <c r="I27" i="19"/>
  <c r="E27" i="19"/>
  <c r="L26" i="19"/>
  <c r="I26" i="19"/>
  <c r="E26" i="19"/>
  <c r="L25" i="19"/>
  <c r="L24" i="19" s="1"/>
  <c r="I25" i="19"/>
  <c r="E25" i="19"/>
  <c r="K24" i="19"/>
  <c r="J24" i="19"/>
  <c r="I24" i="19"/>
  <c r="H24" i="19"/>
  <c r="G24" i="19"/>
  <c r="E24" i="19"/>
  <c r="D24" i="19"/>
  <c r="C24" i="19"/>
  <c r="L23" i="19"/>
  <c r="I23" i="19"/>
  <c r="E23" i="19"/>
  <c r="L22" i="19"/>
  <c r="I22" i="19"/>
  <c r="E22" i="19"/>
  <c r="L21" i="19"/>
  <c r="I21" i="19"/>
  <c r="E21" i="19"/>
  <c r="L20" i="19"/>
  <c r="I20" i="19"/>
  <c r="E20" i="19"/>
  <c r="K19" i="19"/>
  <c r="L19" i="19" s="1"/>
  <c r="J19" i="19"/>
  <c r="H19" i="19"/>
  <c r="I19" i="19" s="1"/>
  <c r="G19" i="19"/>
  <c r="D19" i="19"/>
  <c r="C19" i="19"/>
  <c r="E19" i="19" s="1"/>
  <c r="L18" i="19"/>
  <c r="I18" i="19"/>
  <c r="E18" i="19"/>
  <c r="L17" i="19"/>
  <c r="I17" i="19"/>
  <c r="E17" i="19"/>
  <c r="L16" i="19"/>
  <c r="I16" i="19"/>
  <c r="E16" i="19"/>
  <c r="L15" i="19"/>
  <c r="I15" i="19"/>
  <c r="E15" i="19"/>
  <c r="L14" i="19"/>
  <c r="I14" i="19"/>
  <c r="E14" i="19"/>
  <c r="L13" i="19"/>
  <c r="I13" i="19"/>
  <c r="E13" i="19"/>
  <c r="L12" i="19"/>
  <c r="I12" i="19"/>
  <c r="E12" i="19"/>
  <c r="L11" i="19"/>
  <c r="I11" i="19"/>
  <c r="E11" i="19"/>
  <c r="L10" i="19"/>
  <c r="I10" i="19"/>
  <c r="E10" i="19"/>
  <c r="K9" i="19"/>
  <c r="L9" i="19" s="1"/>
  <c r="J9" i="19"/>
  <c r="J39" i="19" s="1"/>
  <c r="H9" i="19"/>
  <c r="H39" i="19" s="1"/>
  <c r="G9" i="19"/>
  <c r="G39" i="19" s="1"/>
  <c r="D9" i="19"/>
  <c r="D39" i="19" s="1"/>
  <c r="E39" i="19" s="1"/>
  <c r="C9" i="19"/>
  <c r="C39" i="19" s="1"/>
  <c r="L115" i="19" l="1"/>
  <c r="C116" i="19"/>
  <c r="I248" i="19"/>
  <c r="J249" i="19"/>
  <c r="H116" i="19"/>
  <c r="I116" i="19" s="1"/>
  <c r="I115" i="19"/>
  <c r="I39" i="19"/>
  <c r="G116" i="19"/>
  <c r="G249" i="19" s="1"/>
  <c r="L117" i="19"/>
  <c r="D248" i="19"/>
  <c r="E117" i="19"/>
  <c r="C249" i="19"/>
  <c r="I9" i="19"/>
  <c r="K39" i="19"/>
  <c r="L39" i="19" s="1"/>
  <c r="L78" i="19"/>
  <c r="I117" i="19"/>
  <c r="E9" i="19"/>
  <c r="I78" i="19"/>
  <c r="D108" i="19"/>
  <c r="K248" i="19"/>
  <c r="K249" i="19" l="1"/>
  <c r="L249" i="19" s="1"/>
  <c r="L248" i="19"/>
  <c r="D115" i="19"/>
  <c r="E108" i="19"/>
  <c r="E248" i="19"/>
  <c r="K116" i="19"/>
  <c r="L116" i="19" s="1"/>
  <c r="I114" i="19"/>
  <c r="I113" i="19" s="1"/>
  <c r="I112" i="19" s="1"/>
  <c r="I111" i="19" s="1"/>
  <c r="I110" i="19" s="1"/>
  <c r="I109" i="19" s="1"/>
  <c r="H249" i="19"/>
  <c r="I249" i="19" s="1"/>
  <c r="D116" i="19" l="1"/>
  <c r="E115" i="19"/>
  <c r="E116" i="19" l="1"/>
  <c r="D249" i="19"/>
  <c r="E249" i="19" s="1"/>
</calcChain>
</file>

<file path=xl/sharedStrings.xml><?xml version="1.0" encoding="utf-8"?>
<sst xmlns="http://schemas.openxmlformats.org/spreadsheetml/2006/main" count="526" uniqueCount="405">
  <si>
    <t>(тыс. рублей)</t>
  </si>
  <si>
    <t>Коды бюджетной классификации</t>
  </si>
  <si>
    <t>Наименование доходов</t>
  </si>
  <si>
    <t xml:space="preserve"> 000 1 01 02000 01 0000 110</t>
  </si>
  <si>
    <t xml:space="preserve"> Налог на доходы физических лиц</t>
  </si>
  <si>
    <t>182 1 01 02010 01 0000 110</t>
  </si>
  <si>
    <t>182 1 01 02020 01 0000 110</t>
  </si>
  <si>
    <t>182 1 01 02030 01 0000 110</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</si>
  <si>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</si>
  <si>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</si>
  <si>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000 1 03 02000 01 0000 110</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</si>
  <si>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</si>
  <si>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</si>
  <si>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</si>
  <si>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</si>
  <si>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</si>
  <si>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</si>
  <si>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</si>
  <si>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000 1 06 00000 00 0000 000</t>
  </si>
  <si>
    <t>Налоги  на  имущество</t>
  </si>
  <si>
    <t>182 1 06 06000 00 0000 110</t>
  </si>
  <si>
    <t>Земельный налог</t>
  </si>
  <si>
    <t>000 1 08 00000 00 0000 000</t>
  </si>
  <si>
    <t>Государственная  пошлина</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</si>
  <si>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</si>
  <si>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</si>
  <si>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</si>
  <si>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</si>
  <si>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</si>
  <si>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</si>
  <si>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</si>
  <si>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</si>
  <si>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287 1 11 05034 04 0000 120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</si>
  <si>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</si>
  <si>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288 1 11 05034 04 0000 120</t>
  </si>
  <si>
    <t>289 1 11 05034 04 0000 120</t>
  </si>
  <si>
    <t>283 1 11 05074 04 0000 120</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</si>
  <si>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</si>
  <si>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</si>
  <si>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</si>
  <si>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</si>
  <si>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</si>
  <si>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</si>
  <si>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</si>
  <si>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</si>
  <si>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</si>
  <si>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</si>
  <si>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</si>
  <si>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</si>
  <si>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</si>
  <si>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</si>
  <si>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</si>
  <si>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</si>
  <si>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Прочие доходы от оказания платных услуг (работ) получателями средств бюджетов городских округов</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</si>
  <si>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</si>
  <si>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</si>
  <si>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289 1 13 01994 04 0000 130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</si>
  <si>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</si>
  <si>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</si>
  <si>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</si>
  <si>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</si>
  <si>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289 1 13 02064 04 0000 130</t>
  </si>
  <si>
    <t>Прочие доходы от компенсации затрат бюджетов городских округов</t>
  </si>
  <si>
    <t>283 1 13 02994 04 0000 130</t>
  </si>
  <si>
    <t>285 1 13 02994 04 0000 130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</si>
  <si>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</si>
  <si>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</si>
  <si>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</si>
  <si>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</si>
  <si>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</si>
  <si>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</si>
  <si>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</si>
  <si>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283 1 14 02043 04 0000 440</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</si>
  <si>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</si>
  <si>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</si>
  <si>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</si>
  <si>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</si>
  <si>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</si>
  <si>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</si>
  <si>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</si>
  <si>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</si>
  <si>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</si>
  <si>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</si>
  <si>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</si>
  <si>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</si>
  <si>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</si>
  <si>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</si>
  <si>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</si>
  <si>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</si>
  <si>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024 1 16 01073 01 0000 140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</si>
  <si>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</si>
  <si>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012 1 16 01113 01 0000 140</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</si>
  <si>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</si>
  <si>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</si>
  <si>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</si>
  <si>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</si>
  <si>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024 1 16 01173 01 0000 140</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</si>
  <si>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</si>
  <si>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</si>
  <si>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</si>
  <si>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033 1 16 01193 01 0000 140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</si>
  <si>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</si>
  <si>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</si>
  <si>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</si>
  <si>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</si>
  <si>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</si>
  <si>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</si>
  <si>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</si>
  <si>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</si>
  <si>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</si>
  <si>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</si>
  <si>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009 1 16 10123 01 0000 140</t>
  </si>
  <si>
    <t>188 1 16 10123 01 0000 140</t>
  </si>
  <si>
    <t>283 1 16 10123 01 0000 140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</si>
  <si>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</si>
  <si>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033 1 16 11050 01 0000 140</t>
  </si>
  <si>
    <t>Прочие неналоговые доходы</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</si>
  <si>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</si>
  <si>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</si>
  <si>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</si>
  <si>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</si>
  <si>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</si>
  <si>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</si>
  <si>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</si>
  <si>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</si>
  <si>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</si>
  <si>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</si>
  <si>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</si>
  <si>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</si>
  <si>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</si>
  <si>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</si>
  <si>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</si>
  <si>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</si>
  <si>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</si>
  <si>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</si>
  <si>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289 2 02 25519 04 0000 150</t>
  </si>
  <si>
    <t xml:space="preserve">283 2 02 25555 04 0000 150 </t>
  </si>
  <si>
    <t>Субсидии бюджетам городских округов на реализацию программ формирования современной городской среды</t>
  </si>
  <si>
    <t>288 2 02 25750 04 0000 150</t>
  </si>
  <si>
    <t>283 2 02 27112 04 0000 150</t>
  </si>
  <si>
    <t>283 2 02 29999 04 0000 150</t>
  </si>
  <si>
    <t xml:space="preserve">Прочие субсидии бюджетам городских округов на  капитальные вложения в объекты физической культуры и спорта </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</si>
  <si>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</si>
  <si>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</si>
  <si>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</si>
  <si>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</si>
  <si>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</si>
  <si>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</si>
  <si>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</si>
  <si>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</si>
  <si>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</si>
  <si>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</si>
  <si>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Прочие субсидии бюджетам городских округов на повышение квалификации тренеров, тренеров-преподавателей муниципальных учреждений, реализующих программы спортивной подготовки и дополнительные образовательные программы спортивной подготовки</t>
  </si>
  <si>
    <t>288 2 02 29999 04 0000 150</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</si>
  <si>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</si>
  <si>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</si>
  <si>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</si>
  <si>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</si>
  <si>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</si>
  <si>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</si>
  <si>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</si>
  <si>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</si>
  <si>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организацию и проведение мероприятий с детьми и молодежью</t>
  </si>
  <si>
    <t xml:space="preserve">Прочие субсидии бюджетам городских округов  на оснащение современным оборудованием образовательных организаций, реализующих образовательные программы дошкольного образования, для получения детьми качественного образования </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</si>
  <si>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</si>
  <si>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</si>
  <si>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</si>
  <si>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</si>
  <si>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</si>
  <si>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</si>
  <si>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</si>
  <si>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</si>
  <si>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</si>
  <si>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</si>
  <si>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</si>
  <si>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</si>
  <si>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</si>
  <si>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реализацию переданных государственных полномочий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и Украины, и формированию реестров для зачисления денежных средств на счета физических лиц, открытых в кредитных организациях</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</si>
  <si>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</si>
  <si>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</si>
  <si>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</si>
  <si>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</si>
  <si>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</si>
  <si>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</si>
  <si>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</si>
  <si>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</si>
  <si>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</si>
  <si>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</si>
  <si>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</si>
  <si>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t>
  </si>
  <si>
    <t>Субвенции бюджетам городских округов на выполнение передаваемых полномочий субъектов Российской Федерации на 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</si>
  <si>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288 2 02 30024 04 0000 150</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</si>
  <si>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</si>
  <si>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</si>
  <si>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</si>
  <si>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</si>
  <si>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t>Субвенции бюджетам городских округов на реализацию переданных государственных полномочий по компенсации расходов родителей (законных представителей) на организацию обучения лиц, являвшихся детьми-инвалидами, достигнувшими совершеннолетия и имеющих статус инвалида, обучающихся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</si>
  <si>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</si>
  <si>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</si>
  <si>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</si>
  <si>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</si>
  <si>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</si>
  <si>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</si>
  <si>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</si>
  <si>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</si>
  <si>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</si>
  <si>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</si>
  <si>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</si>
  <si>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</si>
  <si>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</si>
  <si>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</si>
  <si>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</si>
  <si>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283 2 02 39999 04 0000 150</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</si>
  <si>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</si>
  <si>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</si>
  <si>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</si>
  <si>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</si>
  <si>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288 2 02 45179 04 0000 150</t>
  </si>
  <si>
    <t>288 2 02 45303 04 0000 150</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</si>
  <si>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</si>
  <si>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</si>
  <si>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000 2 04 00000 00 0000 000</t>
  </si>
  <si>
    <t>Безвозмездные поступления от негосударственных организаций</t>
  </si>
  <si>
    <t>000 2 07 00000 00 0000 000</t>
  </si>
  <si>
    <t>Прочие безвозмездные поступления</t>
  </si>
  <si>
    <t>000 2 00 00000 00 0000 000</t>
  </si>
  <si>
    <t>БЕЗВОЗМЕЗДНЫЕ ПОСТУПЛЕНИЯ</t>
  </si>
  <si>
    <t>ВСЕГО ДОХОДОВ</t>
  </si>
  <si>
    <t>Доходы от сдачи в аренду имущества, составляющего казну городских округов (за исключением земельных участков)</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</si>
  <si>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</si>
  <si>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от приватизации имущества, находящегося в собственности городских округов, в части приватизации нефинансовых активов имущества казны</t>
  </si>
  <si>
    <t>Прочие субсидии бюджетам городских округов на оплату услуг специалистов по организации обучения детей плаванию по программе "Плавание для всех"</t>
  </si>
  <si>
    <t xml:space="preserve">Прочие субсидии бюджетам городских округов на организацию регулярных перевозок пассажиров и багажа автомобильным транспортом по муниципальным маршрутам регулярных перевозок по регулируемым тарифам </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</si>
  <si>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</si>
  <si>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</si>
  <si>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287 2 02 25081 04 0000 150 </t>
  </si>
  <si>
    <t>287 2 02 25229 04 0000 150</t>
  </si>
  <si>
    <t>Возмещение ущерба при возникновении страховых случаев, когда выгодоприобретателями выступают получатели средств бюджета городского округа</t>
  </si>
  <si>
    <t>283 116 10031 04 0000 140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</si>
  <si>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</si>
  <si>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283 2 02 25424 04 0000 150</t>
  </si>
  <si>
    <t>Субсидии бюджетам городских округов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</si>
  <si>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287 2 02 25753 04 0000 150</t>
  </si>
  <si>
    <t>Субсидии бюджетам городских округов на софинансирование закупки и монтажа оборудования для создания "умных" спортивных площадок</t>
  </si>
  <si>
    <t>Прочие субсидии бюджетам городских округов на благоустройство мест отдыха, расположенных в городах с численностью населения до 500 тысяч человек</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</si>
  <si>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среднего возраста</t>
  </si>
  <si>
    <t>Прочие субсидии бюджетам городских округов на повышение уровня доступности учреждений физической культуры и спорта для инвалидов и других маломобильных групп населения в муниципальных образованиях Челябинской области</t>
  </si>
  <si>
    <t>Распределение субвенций местным бюджетам на реализацию переданных государственных полномочий на реализацию переданных государственных полномочий по назначению малоимущим семьям, малоимущим одиноко проживающим гражданам государственной социальной помощи, в том числе на основании социального контракта</t>
  </si>
  <si>
    <t>Субвенции бюджетам городских округов на выполнение передаваемых полномочий субъектов Российской Федерации на компенсацию расходов родителей (законных представителей) на организацию обучения детей-инвалидов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</si>
  <si>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 xml:space="preserve">Прочие субсидии бюджетам городских округов на мероприятия по организации пляжей в традиционных местах неорганизованного отдыха людей вблизи водоемов </t>
  </si>
  <si>
    <t>Прочие субсидии бюджетам городских округов на строительство газопроводов и газовых сетей, в том числе проектно-изыскательские работы</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</si>
  <si>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</si>
  <si>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детьми и молодежью в  возрасте от 6 до 29 лет</t>
  </si>
  <si>
    <t>Прочие субсидии бюджетам городских округов на разработку проектно-сметной документации и оплату услуг государственной экспертизы для проведения капитального ремонта зданий и сооружений муниципальных организаций дошкольного образования</t>
  </si>
  <si>
    <t>182 1 03 02231 01 0000 110</t>
  </si>
  <si>
    <t>182 1 03 02241 01 0000 110</t>
  </si>
  <si>
    <t>182 1 03 02251 01 0000 110</t>
  </si>
  <si>
    <t>182 1 03 02261 01 0000 110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</si>
  <si>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</si>
  <si>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</si>
  <si>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Прочие субсидии бюджетам городских округов на создание, модернизация (реконструкция) объектов транспортной инфраструктуры в соответствии с нормативными требованиями в рамках повышения доступности и качества услуг пассажирского транспорта для всех категорий граждан</t>
  </si>
  <si>
    <t>283 2 02 25497 04 0000 150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</si>
  <si>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</si>
  <si>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283 1 16 07010 04 0000 140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</si>
  <si>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</si>
  <si>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283 1 16 10032 04 0000 140</t>
  </si>
  <si>
    <t>048 1 12 01042 01 6000 120</t>
  </si>
  <si>
    <t>283 1 08 07150 01 1000 110</t>
  </si>
  <si>
    <t xml:space="preserve">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 </t>
  </si>
  <si>
    <t>182 1 05 04010 02 1000 110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</si>
  <si>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</si>
  <si>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182 1 06 01020 04 1000 110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</si>
  <si>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</si>
  <si>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182 1 06 06032 04 1000 110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</si>
  <si>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</si>
  <si>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182 1 06 06042 04 1000 110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</si>
  <si>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</si>
  <si>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287 2 02 20077 04 0000 150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</si>
  <si>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</si>
  <si>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012 1 16 01183 01 9000 140</t>
  </si>
  <si>
    <t>Прочие субсидии бюджетам городских округов на оплату услуг спортивных судей и инструкторов по спорту, организующих работу с населением по выполнению нормативов испытаний (тестов) Всероссийского физкультурно-спортивного комплекса «Готов к труду и обороне» в центрах тестирования, созданных муниципальными образованиями</t>
  </si>
  <si>
    <t>283 2 02 20303 04 0000 150</t>
  </si>
  <si>
    <t>288 2 02 45050 04 0000 150</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</si>
  <si>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t>
  </si>
  <si>
    <t>2025 год</t>
  </si>
  <si>
    <t>2026 год</t>
  </si>
  <si>
    <t>2027 год</t>
  </si>
  <si>
    <t>182 1 05 01011 01 1000 110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</si>
  <si>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</si>
  <si>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182 1 05 01021 01 1000 110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</si>
  <si>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</si>
  <si>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182 1 08 03010 01 1050 110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</si>
  <si>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</si>
  <si>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283 1 11 01040 04 0000 120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</si>
  <si>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</si>
  <si>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</si>
  <si>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024 1 16 01113 01 0000 140</t>
  </si>
  <si>
    <t>024 1 160 1133 01 0000 140</t>
  </si>
  <si>
    <t>Субсидии бюджетам городских округов на софинансирование капитальных вложений в объекты муниципальной собственности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</si>
  <si>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Субсидии бюджетам городских округов на государственную поддержку организаций, входящих в систему спортивной подготовки</t>
  </si>
  <si>
    <t>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</si>
  <si>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бюджетам городских округов на обеспечение мероприятий по модернизации систем коммунальной инфраструктуры за счет средств бюджетов</t>
  </si>
  <si>
    <t>Субсидии бюджетам городских округов на реализацию мероприятий по обеспечению жильем молодых семей</t>
  </si>
  <si>
    <t>Субсидии бюджетам городских округов  на поддержку отрасли культуры на приобретение зданий для размещения муниципальных учреждений культуры, в том числе путем инвестирования в строительство, и приобретение основных средств для указанных учреждений</t>
  </si>
  <si>
    <t>Субсидии бюджетам городских округов  на поддержку отрасли культуры на создание модельных муниципальных библиотек</t>
  </si>
  <si>
    <t>Субсидии бюджетам городских округов на поддержку отрасли культуры на укрепление материально-технической базы и оснащение оборудованием детских школ искусств</t>
  </si>
  <si>
    <t>Субсидии бюджетам городских округов на поддержку отрасли культуры на государственную поддержку лучших работников муниципальных учреждений культуры, находящихся на территории сельских поселений</t>
  </si>
  <si>
    <t>Субсидии бюджетам городских округов на поддержку отрасли культуры на проведение ремонтных работ, противопожарных и энергосберегающих мероприятий в зданиях муниципальных учреждений дополнительного образования в сфере культуры и искусства и приобретение основных средств для указанных учреждений</t>
  </si>
  <si>
    <t>Прочие субсидии бюджетам городских округов на мероприятия по проведению строительно-монтажных и проектно-изыскательских работ на объектах коммунального хозяйства и систем инженерной инфраструктуры, находящихся в муниципальной собственности, в целях энергосбережения и повышения энергетической эффективности</t>
  </si>
  <si>
    <t>Прочие субсидии бюджетам городских округов на мероприятия по созданию муниципальных автоматизированных систем видеонаблюдения и обеспечению их взаимодействия с региональной системой видеонаблюдения</t>
  </si>
  <si>
    <t>Прочие субсидии бюджетам городских округов на реконструкцию и капитальный ремонт гидротехнических сооружений в целях обеспечения безопасности гидротехнических сооружений за счет средств областного бюджета</t>
  </si>
  <si>
    <t>Прочие субсидии бюджетам городских округов на строительство, модернизацию, реконструкцию и капитальный ремонт объектов систем водоснабжения, водоотведения и очистки сточных вод, а также очистных сооружений канализации, в том числе проектно-изыскательские работы</t>
  </si>
  <si>
    <t>Прочие субсидии бюджетам городских округов на модернизацию муниципальных учреждений культурно-досугового типа в населенных пунктах с численностью до 500 тысяч человек</t>
  </si>
  <si>
    <t>Прочие субсидии бюджетам городских округов на закупку и монтаж оборудования для создания модульных спортивных сооружений</t>
  </si>
  <si>
    <t>Прочие субсидии бюджетам городских округов на создание научных детских площадок</t>
  </si>
  <si>
    <t>Прочие субсидии бюджетам городских округов на создание в расположенных на территории Челябинской области муниципальных образовательных организациях, реализующих образовательные программы дошкольного образования, условий для получения детьми дошкольного возраста с ограниченными возможностями здоровья качественного образования и коррекции развития</t>
  </si>
  <si>
    <t>Прочие субсидии бюджетам городских округов на благоустройство территорий, оборудование и капитальный ремонт открытых плоскостных сооружений муниципальных образовательных организаций</t>
  </si>
  <si>
    <t>Прочие субсидии бюджетам городских округов на еализацию мероприятий по модернизации школьных систем образования</t>
  </si>
  <si>
    <t>Прочие субсидии бюджетам городских округов на обеспечение требований к антитеррористической защищенности объектов и территорий, прилегающих к зданиям муниципальных общеобразовательных организаций</t>
  </si>
  <si>
    <t>Субвенции бюджетам городских округов на выполнение передаваемых полномочий субъектов Российской Федерации по организации мероприятий при осуществлении деятельности по обращению с животными без владельцев</t>
  </si>
  <si>
    <t>Субвенции бюджетам городских округов на реализацию переданных государственных полномочий по назначению ежегодной денежной выплаты на приобретение одежды для посещения учебных занятий, а также спортивной формы для ребенка, обучающегося в общеобразовательной организации по очной форме обучения</t>
  </si>
  <si>
    <t>Субвенции бюджетам городских округов на выполнение передаваемых полномочий субъектов Российской Федерации на обеспечение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ВС РФ или является иным участником специальной военной операции на территориях Донецкой Народной Республики, Луганской Народной Республики, Запорожской области, Херсон-ской области и Украины</t>
  </si>
  <si>
    <t>Субвенции бюджетам городских округов на выполнение передаваемых полномочий субъектов Российской Федерации на обеспечение бесплатным горячим питанием один раз в день обучающихся в муниципальных образовательных организациях по образовательным программам основного общего, среднего общего образования, являющихся членами семей, признанных многодетными в соответствии с Законом Челябинской области от 31 марта 2010 года № 548-ЗО «О статусе и дополнительных мерах социальной поддержки многодетной семьи в Челябинской области», со среднедушевым доходом, размер которого не превышает однократную величину прожиточного минимума для трудоспособного населения, установленную в соответствии с законодательством Челябинской области</t>
  </si>
  <si>
    <t>Субвенции бюджетам городских округов  на государственную регистрацию актов гражданского состояния за счет средств областного бюджета</t>
  </si>
  <si>
    <t>Субвенции бюджетам городских округов  на государственную регистрацию актов гражданского состояния</t>
  </si>
  <si>
    <t>Прочие межбюджетные трансферты, передаваемые бюджетам городских округов на обустройство мест (площадок) накопления твердых коммунальных отходов жилого фонда</t>
  </si>
  <si>
    <t>288 2 02 25559 04 0000 150</t>
  </si>
  <si>
    <t>Субсидии на оснащение предметных кабинетов общеобразовательных организаций средствами обучения и воспитания</t>
  </si>
  <si>
    <t>Субсидии на 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t>
  </si>
  <si>
    <t>288 2 02 25315 04 0000 150</t>
  </si>
  <si>
    <t>288 2 07 04050 04 0000 150</t>
  </si>
  <si>
    <t>Прочие безвозмездные поступления в бюджеты городских округов</t>
  </si>
  <si>
    <t>Проект бюджета на 2025 год</t>
  </si>
  <si>
    <t>Проект бюджета на 2026 год</t>
  </si>
  <si>
    <t>Отклонение</t>
  </si>
  <si>
    <t>Проект бюджета на 2027 год</t>
  </si>
  <si>
    <t>Причины отклонения</t>
  </si>
  <si>
    <t>Субвенции бюджетам городских округов на выполнение передаваемых полномочий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</si>
  <si>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 xml:space="preserve">283 2 02 20079 04 0000 150
</t>
  </si>
  <si>
    <t>Субсидии бюджетам городских округов на переселение граждан из жилищного фонда, признанного непригодным для проживания, и (или) жилищного фонда с высоким уровнем износа (более 70 процентов)</t>
  </si>
  <si>
    <t>Инициативные платежи, зачисляемые в бюджеты городских округов (инициативный проект «Благоустройство дворовой территории многоквартирных домов №№ 33, 35а по ул. Набережная в г. Миассе»)</t>
  </si>
  <si>
    <t>Инициативные платежи, зачисляемые в бюджеты городских округов (инициативный проект «Благоустройство дворовой территории многоквартирных домов №№ 9, 13, 15 по ул. Уральских Добровольцев в г. Миассе»)</t>
  </si>
  <si>
    <t>Инициативные платежи, зачисляемые в бюджеты городских округов (инициативный проект «Благоустройство дворовой территории многоквартирного дома № 17 по ул. Попова в г. Миассе»)</t>
  </si>
  <si>
    <t>Инициативные платежи, зачисляемые в бюджеты городских округов (инициативный проект «Благоустройство территории сельского клуба по ул. Ленина, 25 в селе Черновском Миасского городского округа»)</t>
  </si>
  <si>
    <t>Инициативные платежи, зачисляемые в бюджеты городских округов (инициативный проект «Благоустройство дворовой территории многоквартирных домов №№ 3, 5, 9 по б-ру Седова в г. Миассе»)</t>
  </si>
  <si>
    <t>283 1 17 15020 04 0014 150</t>
  </si>
  <si>
    <t>283 1 17 15020 04 0015 150</t>
  </si>
  <si>
    <t>283 1 17 15020 04 0016 150</t>
  </si>
  <si>
    <t>283 1 17 15020 04 0017 150</t>
  </si>
  <si>
    <t>283 1 17 15020 04 0018 150</t>
  </si>
  <si>
    <t>283 1 17 15020 04 0000 150</t>
  </si>
  <si>
    <t>Инициативные платежи, зачисляемые в бюджеты городских округов</t>
  </si>
  <si>
    <t>284 2 02 15002 04 0000 150</t>
  </si>
  <si>
    <t>Дотации бюджетам городских округов на поддержку мер по обеспечению сбалансированности бюджетов</t>
  </si>
  <si>
    <t>288 1 13 02994 04 0000 130</t>
  </si>
  <si>
    <t>План МФ ЧО</t>
  </si>
  <si>
    <t>182 1 01 02080 01 1000 110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</si>
  <si>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</si>
  <si>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182 1 01 02130 01 1000 110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</si>
  <si>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</si>
  <si>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182 1 01 02140 01 1000 110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</si>
  <si>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(сумма платежа (перерасчеты, недоимка и задолженность по соответствующему платежу, в том числе по отмененному)</t>
  </si>
  <si>
    <t>182 1 01 02150 01 1000 110</t>
  </si>
  <si>
    <t>182 1 01 02210 01 1000 110</t>
  </si>
  <si>
    <t>Ожидаемое поступление</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</si>
  <si>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</si>
  <si>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182 1 05 02010 02 1000 110</t>
  </si>
  <si>
    <t>Фактическое поступление</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</si>
  <si>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</si>
  <si>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182 1 05 02010 02 3000 110</t>
  </si>
  <si>
    <t>182 1 05 02020 02 3000 110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</si>
  <si>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</si>
  <si>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283 1 11 09080 04 0000 120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</si>
  <si>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</si>
  <si>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048 1 16 11050 01 0000 140</t>
  </si>
  <si>
    <t>287 2 07 04020 04 0000 150</t>
  </si>
  <si>
    <t>Поступления от денежных пожертвований, предоставляемых физическими лицами получателям средств бюджетов городских округов</t>
  </si>
  <si>
    <t>Поступления от денежных пожертвований, предоставляемых негосударственными организациями получателям средств бюджетов городских округов</t>
  </si>
  <si>
    <t>289 2 04 04020 04 0000 150</t>
  </si>
  <si>
    <t>289 1 13 02994 04 0000 130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</si>
  <si>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</si>
  <si>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</si>
  <si>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</si>
  <si>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 (сумма платежа (перерасчеты, недоимка и задолженность по соответствующему платежу, в том числе по отмененному)</t>
  </si>
  <si>
    <t>Субсидии бюджетам городских округов на создание модельных муниципальных библиотек</t>
  </si>
  <si>
    <t>289 2 02 25454 04 0000 150</t>
  </si>
  <si>
    <t xml:space="preserve">Письмо Управления ФКиС АМГО от 07.03.2025г. № 185/12 </t>
  </si>
  <si>
    <t>000 1 17 00000 00 0000 000</t>
  </si>
  <si>
    <t>289 2 02 29999 04 0000 150</t>
  </si>
  <si>
    <t>Прочие субсидии бюджетам городских округов  на поддержку отрасли культуры на укрепление материально-технической базы и оснащение оборудованием детских школ искусств</t>
  </si>
  <si>
    <t xml:space="preserve">Письмо Культуры АМГО от 14.05.2025 № 00549/11 </t>
  </si>
  <si>
    <t>288 2 07 04020 04 0000 150</t>
  </si>
  <si>
    <t>Письмо Управления Образования АМГО от 29.05.2025г. 
№ 2000/10</t>
  </si>
  <si>
    <t>Приложение 1</t>
  </si>
  <si>
    <t>к реестру</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</si>
  <si>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 (в части налога на доходы физических лиц, уплаченного налоговыми агентами, определенными Правительством Российской Федерации, распределяемого между бюджетами субъектов Российской Федерации) (сумма платежа (перерасчеты, недоимка и задолженность по соответствующему платежу, в том числе по отмененному)
</t>
  </si>
  <si>
    <t>287 2 04 04020 04 0000 150</t>
  </si>
  <si>
    <t>Письмо Управления ФКиС АМГО от 29.05.2025г. № 413/12</t>
  </si>
  <si>
    <t>283 2 02 27112 04 0000.150</t>
  </si>
  <si>
    <t>Прочие субсидии бюджетам городских округов на мероприятия по обеспечению антитеррористической защищенности объектов (территорий) муниципальных образовательных организаций (дополнительное образование)</t>
  </si>
  <si>
    <t>Прочие субсидии бюджетам городских округов на мероприятия по обеспечению антитеррористической защищенности объектов (территорий) муниципальных образовательных организаций (общее образование)</t>
  </si>
  <si>
    <t>Прочие субсидии бюджетам городских округов на обеспечение требований к антитеррористической защищенности объектов (территорий) муниципальных общеобразовательных организаций (дошкольное образование)</t>
  </si>
  <si>
    <t>Письмо Управления ФКиС АМГО от 28.05.2025г. № 409/12 от 30.05.2025г. № 417/12</t>
  </si>
  <si>
    <t>РПЧО от 06.03.2025г. № 260-рп ,
РПЧО от 18.04.2025г. № 411-рп 
РПЧО от 22.05.2025г. № 515-рп.</t>
  </si>
  <si>
    <t>Объем бюджета Миасского городского округа Челябинской области по доходам на 2025 год и на плановый период 2026 - 2027 годов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</si>
</sst>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15" x14ac:knownFonts="1">
    <font>
      <sz val="11"/>
      <color theme="1"/>
      <name val="Calibri"/>
      <family val="2"/>
      <charset val="204"/>
      <scheme val="minor"/>
    </font>
    <font>
      <sz val="10"/>
      <name val="Arial Cyr"/>
      <charset val="204"/>
    </font>
    <font>
      <sz val="12"/>
      <name val="Times New Roman"/>
      <family val="1"/>
      <charset val="204"/>
    </font>
    <font>
      <sz val="11"/>
      <name val="Times New Roman"/>
      <family val="1"/>
      <charset val="204"/>
    </font>
    <font>
      <b/>
      <sz val="12"/>
      <name val="Times New Roman"/>
      <family val="1"/>
      <charset val="204"/>
    </font>
    <font>
      <b/>
      <sz val="11"/>
      <name val="Times New Roman"/>
      <family val="1"/>
      <charset val="204"/>
    </font>
    <font>
      <sz val="10"/>
      <name val="Arial"/>
      <family val="2"/>
      <charset val="204"/>
    </font>
    <font>
      <u/>
      <sz val="12"/>
      <name val="Times New Roman"/>
      <family val="1"/>
      <charset val="204"/>
    </font>
    <font>
      <sz val="10.5"/>
      <name val="Times New Roman"/>
      <family val="1"/>
      <charset val="204"/>
    </font>
    <font>
      <sz val="14"/>
      <name val="Times New Roman"/>
      <family val="1"/>
      <charset val="204"/>
    </font>
    <font>
      <sz val="12"/>
      <color theme="1"/>
      <name val="Times New Roman"/>
      <family val="2"/>
      <charset val="204"/>
    </font>
    <font>
      <sz val="11"/>
      <color rgb="FFFF0000"/>
      <name val="Times New Roman"/>
      <family val="1"/>
      <charset val="204"/>
    </font>
    <font>
      <sz val="12"/>
      <color theme="1"/>
      <name val="Times New Roman"/>
      <family val="1"/>
      <charset val="204"/>
    </font>
    <font>
      <b/>
      <sz val="11"/>
      <color rgb="FFFF0000"/>
      <name val="Times New Roman"/>
      <family val="1"/>
      <charset val="204"/>
    </font>
    <font>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0" fontId="1" fillId="0" borderId="0"/>
    <xf numFmtId="0" fontId="1" fillId="0" borderId="0"/>
    <xf numFmtId="0" fontId="6" fillId="0" borderId="0"/>
    <xf numFmtId="0" fontId="6" fillId="0" borderId="0"/>
    <xf numFmtId="0" fontId="6" fillId="0" borderId="0"/>
    <xf numFmtId="9" fontId="1" fillId="0" borderId="0" applyFont="0" applyFill="0" applyBorder="0" applyAlignment="0" applyProtection="0"/>
    <xf numFmtId="164"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64" fontId="10" fillId="0" borderId="0" applyFont="0" applyFill="0" applyBorder="0" applyAlignment="0" applyProtection="0"/>
  </cellStyleXfs>
  <cellXfs count="75">
    <xf numFmtId="0" fontId="0" fillId="0" borderId="0" xfId="0"/>
    <xf numFmtId="0" fontId="2" fillId="2" borderId="0" xfId="2" applyFont="1" applyFill="1" applyAlignment="1">
      <alignment horizontal="center" vertical="center" wrapText="1"/>
    </xf>
    <xf numFmtId="0" fontId="3" fillId="2" borderId="0" xfId="2" applyFont="1" applyFill="1" applyAlignment="1">
      <alignment vertical="center" wrapText="1"/>
    </xf>
    <xf numFmtId="0" fontId="2" fillId="2" borderId="2" xfId="2" applyFont="1" applyFill="1" applyBorder="1" applyAlignment="1">
      <alignment horizontal="center" vertical="center" wrapText="1"/>
    </xf>
    <xf numFmtId="2" fontId="2" fillId="2" borderId="2" xfId="2" applyNumberFormat="1"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2" xfId="2" applyFont="1" applyFill="1" applyBorder="1" applyAlignment="1">
      <alignment horizontal="justify" vertical="center" wrapText="1"/>
    </xf>
    <xf numFmtId="166" fontId="4" fillId="2" borderId="2" xfId="8" applyNumberFormat="1" applyFont="1" applyFill="1" applyBorder="1" applyAlignment="1">
      <alignment horizontal="center" vertical="center" wrapText="1"/>
    </xf>
    <xf numFmtId="0" fontId="11" fillId="2" borderId="0" xfId="2" applyFont="1" applyFill="1" applyAlignment="1">
      <alignment vertical="center" wrapText="1"/>
    </xf>
    <xf numFmtId="0" fontId="12" fillId="2" borderId="2" xfId="2" applyFont="1" applyFill="1" applyBorder="1" applyAlignment="1">
      <alignment horizontal="justify" vertical="center" wrapText="1"/>
    </xf>
    <xf numFmtId="0" fontId="2" fillId="2" borderId="2" xfId="2" applyFont="1" applyFill="1" applyBorder="1" applyAlignment="1">
      <alignment horizontal="justify" vertical="center" wrapText="1"/>
    </xf>
    <xf numFmtId="166" fontId="2" fillId="2" borderId="2" xfId="8" applyNumberFormat="1" applyFont="1" applyFill="1" applyBorder="1" applyAlignment="1">
      <alignment horizontal="center" vertical="center" wrapText="1"/>
    </xf>
    <xf numFmtId="166" fontId="2" fillId="2" borderId="2" xfId="2"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2" xfId="2" applyNumberFormat="1" applyFont="1" applyFill="1" applyBorder="1" applyAlignment="1">
      <alignment horizontal="justify" vertical="center" wrapText="1"/>
    </xf>
    <xf numFmtId="0" fontId="5" fillId="2" borderId="0" xfId="2" applyFont="1" applyFill="1" applyAlignment="1">
      <alignment vertical="center" wrapText="1"/>
    </xf>
    <xf numFmtId="3" fontId="4" fillId="2" borderId="2" xfId="2" applyNumberFormat="1" applyFont="1" applyFill="1" applyBorder="1" applyAlignment="1">
      <alignment horizontal="center" vertical="center" wrapText="1"/>
    </xf>
    <xf numFmtId="3" fontId="4" fillId="2" borderId="2" xfId="2" applyNumberFormat="1" applyFont="1" applyFill="1" applyBorder="1" applyAlignment="1">
      <alignment horizontal="justify" vertical="center" wrapText="1"/>
    </xf>
    <xf numFmtId="0" fontId="2" fillId="2" borderId="2" xfId="3" applyFont="1" applyFill="1" applyBorder="1" applyAlignment="1">
      <alignment horizontal="justify" vertical="center" wrapText="1"/>
    </xf>
    <xf numFmtId="0" fontId="4" fillId="2" borderId="2" xfId="2" quotePrefix="1" applyFont="1" applyFill="1" applyBorder="1" applyAlignment="1">
      <alignment horizontal="justify" vertical="center" wrapText="1"/>
    </xf>
    <xf numFmtId="0" fontId="3" fillId="3" borderId="0" xfId="2" applyFont="1" applyFill="1" applyAlignment="1">
      <alignment vertical="center" wrapText="1"/>
    </xf>
    <xf numFmtId="49" fontId="4" fillId="2" borderId="4" xfId="5" applyNumberFormat="1" applyFont="1" applyFill="1" applyBorder="1" applyAlignment="1">
      <alignment horizontal="center" vertical="center" wrapText="1"/>
    </xf>
    <xf numFmtId="49" fontId="4" fillId="2" borderId="5" xfId="5" applyNumberFormat="1" applyFont="1" applyFill="1" applyBorder="1" applyAlignment="1">
      <alignment horizontal="center" vertical="center" wrapText="1"/>
    </xf>
    <xf numFmtId="49" fontId="2" fillId="2" borderId="2" xfId="5" applyNumberFormat="1" applyFont="1" applyFill="1" applyBorder="1" applyAlignment="1">
      <alignment horizontal="center" vertical="center" wrapText="1"/>
    </xf>
    <xf numFmtId="0" fontId="2" fillId="2" borderId="2" xfId="5" applyNumberFormat="1" applyFont="1" applyFill="1" applyBorder="1" applyAlignment="1">
      <alignment horizontal="justify" vertical="center" wrapText="1"/>
    </xf>
    <xf numFmtId="0" fontId="2" fillId="2" borderId="2" xfId="2" applyNumberFormat="1" applyFont="1" applyFill="1" applyBorder="1" applyAlignment="1">
      <alignment horizontal="justify" vertical="center" wrapText="1"/>
    </xf>
    <xf numFmtId="0" fontId="2" fillId="2" borderId="2" xfId="2" applyFont="1" applyFill="1" applyBorder="1" applyAlignment="1">
      <alignment vertical="center" wrapText="1"/>
    </xf>
    <xf numFmtId="166" fontId="4" fillId="2" borderId="2" xfId="2" applyNumberFormat="1" applyFont="1" applyFill="1" applyBorder="1" applyAlignment="1">
      <alignment horizontal="center" vertical="center" wrapText="1"/>
    </xf>
    <xf numFmtId="49" fontId="2" fillId="2" borderId="3" xfId="3" applyNumberFormat="1" applyFont="1" applyFill="1" applyBorder="1" applyAlignment="1">
      <alignment horizontal="center" vertical="center" wrapText="1"/>
    </xf>
    <xf numFmtId="49" fontId="2" fillId="2" borderId="2" xfId="3" applyNumberFormat="1" applyFont="1" applyFill="1" applyBorder="1" applyAlignment="1">
      <alignment horizontal="center" vertical="center" wrapText="1"/>
    </xf>
    <xf numFmtId="0" fontId="13" fillId="2" borderId="0" xfId="2" applyFont="1" applyFill="1" applyAlignment="1">
      <alignment vertical="center" wrapText="1"/>
    </xf>
    <xf numFmtId="0" fontId="5" fillId="0" borderId="0" xfId="2" applyFont="1" applyFill="1" applyAlignment="1">
      <alignment vertical="center" wrapText="1"/>
    </xf>
    <xf numFmtId="166" fontId="5" fillId="0" borderId="0" xfId="2" applyNumberFormat="1" applyFont="1" applyFill="1" applyAlignment="1">
      <alignment vertical="center" wrapText="1"/>
    </xf>
    <xf numFmtId="0" fontId="13" fillId="0" borderId="0" xfId="2" applyFont="1" applyFill="1" applyAlignment="1">
      <alignment vertical="center" wrapText="1"/>
    </xf>
    <xf numFmtId="49" fontId="4" fillId="2" borderId="6" xfId="5" applyNumberFormat="1" applyFont="1" applyFill="1" applyBorder="1" applyAlignment="1">
      <alignment horizontal="justify" vertical="center" wrapText="1"/>
    </xf>
    <xf numFmtId="49" fontId="2" fillId="2" borderId="2" xfId="2" applyNumberFormat="1" applyFont="1" applyFill="1" applyBorder="1" applyAlignment="1" applyProtection="1">
      <alignment horizontal="center" vertical="center" wrapText="1"/>
    </xf>
    <xf numFmtId="49" fontId="12" fillId="2" borderId="7" xfId="2" applyNumberFormat="1" applyFont="1" applyFill="1" applyBorder="1" applyAlignment="1" applyProtection="1">
      <alignment horizontal="justify" vertical="center" wrapText="1"/>
    </xf>
    <xf numFmtId="49" fontId="12" fillId="2" borderId="2" xfId="2" applyNumberFormat="1" applyFont="1" applyFill="1" applyBorder="1" applyAlignment="1" applyProtection="1">
      <alignment horizontal="justify" vertical="center" wrapText="1"/>
    </xf>
    <xf numFmtId="0" fontId="2" fillId="2" borderId="2" xfId="2" applyFont="1" applyFill="1" applyBorder="1" applyAlignment="1">
      <alignment horizontal="center" vertical="center"/>
    </xf>
    <xf numFmtId="0" fontId="12" fillId="2" borderId="8" xfId="2" applyFont="1" applyFill="1" applyBorder="1" applyAlignment="1">
      <alignment horizontal="justify" vertical="center" wrapText="1"/>
    </xf>
    <xf numFmtId="0" fontId="2" fillId="2" borderId="8" xfId="2" applyFont="1" applyFill="1" applyBorder="1" applyAlignment="1">
      <alignment horizontal="justify" vertical="center" wrapText="1"/>
    </xf>
    <xf numFmtId="0" fontId="3" fillId="2" borderId="0" xfId="2" applyFont="1" applyFill="1" applyAlignment="1">
      <alignment horizontal="center" vertical="center" wrapText="1"/>
    </xf>
    <xf numFmtId="0" fontId="12" fillId="2" borderId="2" xfId="2" applyNumberFormat="1" applyFont="1" applyFill="1" applyBorder="1" applyAlignment="1">
      <alignment horizontal="justify" vertical="center" wrapText="1"/>
    </xf>
    <xf numFmtId="166" fontId="2" fillId="2" borderId="8" xfId="8" applyNumberFormat="1" applyFont="1" applyFill="1" applyBorder="1" applyAlignment="1">
      <alignment horizontal="center" vertical="center" wrapText="1"/>
    </xf>
    <xf numFmtId="0" fontId="12" fillId="2" borderId="2" xfId="2" applyFont="1" applyFill="1" applyBorder="1" applyAlignment="1">
      <alignment horizontal="center" vertical="center"/>
    </xf>
    <xf numFmtId="0" fontId="8" fillId="2" borderId="0" xfId="2" applyFont="1" applyFill="1" applyAlignment="1">
      <alignment horizontal="justify" vertical="center" wrapText="1"/>
    </xf>
    <xf numFmtId="0" fontId="9" fillId="2" borderId="0" xfId="2" applyFont="1" applyFill="1" applyAlignment="1">
      <alignment horizontal="center" vertical="center" wrapText="1"/>
    </xf>
    <xf numFmtId="0" fontId="12" fillId="2" borderId="2" xfId="0" applyFont="1" applyFill="1" applyBorder="1" applyAlignment="1">
      <alignment horizontal="justify" vertical="center" wrapText="1"/>
    </xf>
    <xf numFmtId="166" fontId="2" fillId="0" borderId="2" xfId="8" applyNumberFormat="1" applyFont="1" applyFill="1" applyBorder="1" applyAlignment="1">
      <alignment horizontal="center" vertical="center" wrapText="1"/>
    </xf>
    <xf numFmtId="49" fontId="4" fillId="2" borderId="2" xfId="5" applyNumberFormat="1" applyFont="1" applyFill="1" applyBorder="1" applyAlignment="1">
      <alignment horizontal="left" vertical="center" wrapText="1"/>
    </xf>
    <xf numFmtId="0" fontId="2" fillId="2" borderId="0" xfId="2" applyFont="1" applyFill="1" applyAlignment="1">
      <alignment horizontal="justify" vertical="center" wrapText="1"/>
    </xf>
    <xf numFmtId="0" fontId="2" fillId="2" borderId="0" xfId="2" applyFont="1" applyFill="1" applyAlignment="1">
      <alignment horizontal="right" vertical="center"/>
    </xf>
    <xf numFmtId="0" fontId="12" fillId="2" borderId="2" xfId="2" applyNumberFormat="1" applyFont="1" applyFill="1" applyBorder="1" applyAlignment="1" applyProtection="1">
      <alignment horizontal="justify" vertical="center" wrapText="1"/>
    </xf>
    <xf numFmtId="166" fontId="14" fillId="2" borderId="2" xfId="8" applyNumberFormat="1" applyFont="1" applyFill="1" applyBorder="1" applyAlignment="1">
      <alignment horizontal="center" vertical="center" wrapText="1"/>
    </xf>
    <xf numFmtId="0" fontId="14" fillId="2" borderId="0" xfId="2" applyFont="1" applyFill="1" applyAlignment="1">
      <alignment horizontal="center" vertical="center" wrapText="1"/>
    </xf>
    <xf numFmtId="166" fontId="2" fillId="2" borderId="3" xfId="8" applyNumberFormat="1"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166" fontId="8" fillId="2" borderId="0" xfId="2" applyNumberFormat="1" applyFont="1" applyFill="1" applyAlignment="1">
      <alignment horizontal="justify" vertical="center" wrapText="1"/>
    </xf>
    <xf numFmtId="166" fontId="2" fillId="2" borderId="0" xfId="2" applyNumberFormat="1" applyFont="1" applyFill="1" applyAlignment="1">
      <alignment horizontal="center" vertical="center" wrapText="1"/>
    </xf>
    <xf numFmtId="0" fontId="2" fillId="0" borderId="2" xfId="2" applyFont="1" applyFill="1" applyBorder="1" applyAlignment="1">
      <alignment horizontal="center" vertical="center" wrapText="1"/>
    </xf>
    <xf numFmtId="0" fontId="2" fillId="0" borderId="2" xfId="2" applyFont="1" applyFill="1" applyBorder="1" applyAlignment="1">
      <alignment horizontal="justify" vertical="center" wrapText="1"/>
    </xf>
    <xf numFmtId="3" fontId="2" fillId="0" borderId="2" xfId="2" applyNumberFormat="1" applyFont="1" applyFill="1" applyBorder="1" applyAlignment="1">
      <alignment horizontal="center" vertical="center" wrapText="1"/>
    </xf>
    <xf numFmtId="166" fontId="2" fillId="0" borderId="2" xfId="2" applyNumberFormat="1" applyFont="1" applyFill="1" applyBorder="1" applyAlignment="1">
      <alignment horizontal="center" vertical="center" wrapText="1"/>
    </xf>
    <xf numFmtId="166" fontId="14" fillId="0" borderId="2" xfId="8" applyNumberFormat="1" applyFont="1" applyFill="1" applyBorder="1" applyAlignment="1">
      <alignment horizontal="center" vertical="center" wrapText="1"/>
    </xf>
    <xf numFmtId="0" fontId="2" fillId="0" borderId="2" xfId="2" applyFont="1" applyFill="1" applyBorder="1" applyAlignment="1">
      <alignment horizontal="center" vertical="center"/>
    </xf>
    <xf numFmtId="0" fontId="2" fillId="0" borderId="8" xfId="2" applyFont="1" applyFill="1" applyBorder="1" applyAlignment="1">
      <alignment horizontal="justify" vertical="center" wrapText="1"/>
    </xf>
    <xf numFmtId="0" fontId="11" fillId="0" borderId="0" xfId="2" applyFont="1" applyFill="1" applyAlignment="1">
      <alignment vertical="center" wrapText="1"/>
    </xf>
    <xf numFmtId="0" fontId="2" fillId="2" borderId="0" xfId="2" applyFont="1" applyFill="1" applyAlignment="1">
      <alignment horizontal="right" vertical="center" wrapText="1"/>
    </xf>
    <xf numFmtId="165" fontId="4" fillId="2" borderId="0" xfId="2" applyNumberFormat="1" applyFont="1" applyFill="1" applyBorder="1" applyAlignment="1">
      <alignment horizontal="center" wrapText="1"/>
    </xf>
    <xf numFmtId="49" fontId="4" fillId="2" borderId="4" xfId="5" applyNumberFormat="1" applyFont="1" applyFill="1" applyBorder="1" applyAlignment="1">
      <alignment horizontal="left" vertical="center" wrapText="1"/>
    </xf>
    <xf numFmtId="49" fontId="4" fillId="2" borderId="5" xfId="5" applyNumberFormat="1" applyFont="1" applyFill="1" applyBorder="1" applyAlignment="1">
      <alignment horizontal="left" vertical="center" wrapText="1"/>
    </xf>
    <xf numFmtId="0" fontId="2" fillId="2" borderId="0" xfId="2" applyFont="1" applyFill="1" applyAlignment="1">
      <alignment horizontal="right" vertical="center" wrapText="1"/>
    </xf>
    <xf numFmtId="165" fontId="4" fillId="2" borderId="0" xfId="2" applyNumberFormat="1" applyFont="1" applyFill="1" applyBorder="1" applyAlignment="1">
      <alignment horizontal="center" wrapText="1"/>
    </xf>
    <xf numFmtId="0" fontId="2" fillId="2" borderId="0" xfId="3" applyFont="1" applyFill="1" applyAlignment="1">
      <alignment horizontal="right" vertical="center" wrapText="1"/>
    </xf>
    <xf numFmtId="165" fontId="14" fillId="2" borderId="1" xfId="2" applyNumberFormat="1" applyFont="1" applyFill="1" applyBorder="1" applyAlignment="1">
      <alignment horizontal="right" vertical="center" wrapText="1"/>
    </xf>
  </cellXfs>
  <cellStyles count="11">
    <cellStyle name="Обычный" xfId="0" builtinId="0"/>
    <cellStyle name="Обычный 2" xfId="1"/>
    <cellStyle name="Обычный 2 2" xfId="2"/>
    <cellStyle name="Обычный 2 3" xfId="3"/>
    <cellStyle name="Обычный 3" xfId="4"/>
    <cellStyle name="Обычный_Лист2" xfId="5"/>
    <cellStyle name="Процентный 2" xfId="6"/>
    <cellStyle name="Финансовый 2" xfId="7"/>
    <cellStyle name="Финансовый 2 2 2" xfId="8"/>
    <cellStyle name="Финансовый 2 5" xfId="9"/>
    <cellStyle name="Финансовый 3"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D42EAC7BD398020209D35F6AF6672FBA6F13F77B84F225875A8095FA102A9B2D8E358CD609751112B9E7A4869E64DFF883BAA8D38BAB06D8YDV9M" TargetMode="External"/><Relationship Id="rId1" Type="http://schemas.openxmlformats.org/officeDocument/2006/relationships/hyperlink" Target="consultantplus://offline/ref=A5C545EE8C1C93B0B058E1FFE19DF454C219EB0B98198F2DC0D7B691EFFF64CC26DC8ECE4D9F7B181B1727911B979A94C0CB426D4AE9j9HFG" TargetMode="External"/><Relationship Id="rId5" Type="http://schemas.openxmlformats.org/officeDocument/2006/relationships/printerSettings" Target="../printerSettings/printerSettings1.bin"/><Relationship Id="rId4" Type="http://schemas.openxmlformats.org/officeDocument/2006/relationships/hyperlink" Target="consultantplus://offline/ref=64FC3C9F96C0230A0CECA4E56C028B5E86A06F799E50F1FABBE4A6CFAC6E9A2AB2A69A82FE33DE9CACC0441FC29EF02FFBFA7ABCF960A970JDh7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M255"/>
  <sheetViews>
    <sheetView tabSelected="1" topLeftCell="A238" zoomScale="77" zoomScaleNormal="77" zoomScaleSheetLayoutView="51" workbookViewId="0">
      <selection activeCell="N246" sqref="N246"/>
    </sheetView>
  </sheetViews>
  <sheetFormatPr defaultRowHeight="18.75" x14ac:dyDescent="0.25"/>
  <cols>
    <col min="1" max="1" width="30.140625" style="1" customWidth="1"/>
    <col min="2" max="2" width="85.28515625" style="45" customWidth="1"/>
    <col min="3" max="3" width="14.28515625" style="46" customWidth="1"/>
    <col min="4" max="4" width="14" style="46" customWidth="1"/>
    <col min="5" max="5" width="12.7109375" style="46" customWidth="1"/>
    <col min="6" max="6" width="18.5703125" style="46" customWidth="1"/>
    <col min="7" max="7" width="14.28515625" style="46" customWidth="1"/>
    <col min="8" max="8" width="13.7109375" style="46" customWidth="1"/>
    <col min="9" max="9" width="8.140625" style="46" customWidth="1"/>
    <col min="10" max="10" width="14.140625" style="2" customWidth="1"/>
    <col min="11" max="11" width="13.42578125" style="2" customWidth="1"/>
    <col min="12" max="12" width="8.28515625" style="2" customWidth="1"/>
    <col min="13" max="13" width="71.42578125" style="2" customWidth="1"/>
    <col min="14" max="14" width="51.42578125" style="2" customWidth="1"/>
    <col min="15" max="263" width="9.140625" style="2"/>
    <col min="264" max="264" width="30.140625" style="2" customWidth="1"/>
    <col min="265" max="265" width="65.7109375" style="2" customWidth="1"/>
    <col min="266" max="267" width="16.42578125" style="2" customWidth="1"/>
    <col min="268" max="268" width="14.140625" style="2" customWidth="1"/>
    <col min="269" max="269" width="71.42578125" style="2" customWidth="1"/>
    <col min="270" max="270" width="51.42578125" style="2" customWidth="1"/>
    <col min="271" max="519" width="9.140625" style="2"/>
    <col min="520" max="520" width="30.140625" style="2" customWidth="1"/>
    <col min="521" max="521" width="65.7109375" style="2" customWidth="1"/>
    <col min="522" max="523" width="16.42578125" style="2" customWidth="1"/>
    <col min="524" max="524" width="14.140625" style="2" customWidth="1"/>
    <col min="525" max="525" width="71.42578125" style="2" customWidth="1"/>
    <col min="526" max="526" width="51.42578125" style="2" customWidth="1"/>
    <col min="527" max="775" width="9.140625" style="2"/>
    <col min="776" max="776" width="30.140625" style="2" customWidth="1"/>
    <col min="777" max="777" width="65.7109375" style="2" customWidth="1"/>
    <col min="778" max="779" width="16.42578125" style="2" customWidth="1"/>
    <col min="780" max="780" width="14.140625" style="2" customWidth="1"/>
    <col min="781" max="781" width="71.42578125" style="2" customWidth="1"/>
    <col min="782" max="782" width="51.42578125" style="2" customWidth="1"/>
    <col min="783" max="1031" width="9.140625" style="2"/>
    <col min="1032" max="1032" width="30.140625" style="2" customWidth="1"/>
    <col min="1033" max="1033" width="65.7109375" style="2" customWidth="1"/>
    <col min="1034" max="1035" width="16.42578125" style="2" customWidth="1"/>
    <col min="1036" max="1036" width="14.140625" style="2" customWidth="1"/>
    <col min="1037" max="1037" width="71.42578125" style="2" customWidth="1"/>
    <col min="1038" max="1038" width="51.42578125" style="2" customWidth="1"/>
    <col min="1039" max="1287" width="9.140625" style="2"/>
    <col min="1288" max="1288" width="30.140625" style="2" customWidth="1"/>
    <col min="1289" max="1289" width="65.7109375" style="2" customWidth="1"/>
    <col min="1290" max="1291" width="16.42578125" style="2" customWidth="1"/>
    <col min="1292" max="1292" width="14.140625" style="2" customWidth="1"/>
    <col min="1293" max="1293" width="71.42578125" style="2" customWidth="1"/>
    <col min="1294" max="1294" width="51.42578125" style="2" customWidth="1"/>
    <col min="1295" max="1543" width="9.140625" style="2"/>
    <col min="1544" max="1544" width="30.140625" style="2" customWidth="1"/>
    <col min="1545" max="1545" width="65.7109375" style="2" customWidth="1"/>
    <col min="1546" max="1547" width="16.42578125" style="2" customWidth="1"/>
    <col min="1548" max="1548" width="14.140625" style="2" customWidth="1"/>
    <col min="1549" max="1549" width="71.42578125" style="2" customWidth="1"/>
    <col min="1550" max="1550" width="51.42578125" style="2" customWidth="1"/>
    <col min="1551" max="1799" width="9.140625" style="2"/>
    <col min="1800" max="1800" width="30.140625" style="2" customWidth="1"/>
    <col min="1801" max="1801" width="65.7109375" style="2" customWidth="1"/>
    <col min="1802" max="1803" width="16.42578125" style="2" customWidth="1"/>
    <col min="1804" max="1804" width="14.140625" style="2" customWidth="1"/>
    <col min="1805" max="1805" width="71.42578125" style="2" customWidth="1"/>
    <col min="1806" max="1806" width="51.42578125" style="2" customWidth="1"/>
    <col min="1807" max="2055" width="9.140625" style="2"/>
    <col min="2056" max="2056" width="30.140625" style="2" customWidth="1"/>
    <col min="2057" max="2057" width="65.7109375" style="2" customWidth="1"/>
    <col min="2058" max="2059" width="16.42578125" style="2" customWidth="1"/>
    <col min="2060" max="2060" width="14.140625" style="2" customWidth="1"/>
    <col min="2061" max="2061" width="71.42578125" style="2" customWidth="1"/>
    <col min="2062" max="2062" width="51.42578125" style="2" customWidth="1"/>
    <col min="2063" max="2311" width="9.140625" style="2"/>
    <col min="2312" max="2312" width="30.140625" style="2" customWidth="1"/>
    <col min="2313" max="2313" width="65.7109375" style="2" customWidth="1"/>
    <col min="2314" max="2315" width="16.42578125" style="2" customWidth="1"/>
    <col min="2316" max="2316" width="14.140625" style="2" customWidth="1"/>
    <col min="2317" max="2317" width="71.42578125" style="2" customWidth="1"/>
    <col min="2318" max="2318" width="51.42578125" style="2" customWidth="1"/>
    <col min="2319" max="2567" width="9.140625" style="2"/>
    <col min="2568" max="2568" width="30.140625" style="2" customWidth="1"/>
    <col min="2569" max="2569" width="65.7109375" style="2" customWidth="1"/>
    <col min="2570" max="2571" width="16.42578125" style="2" customWidth="1"/>
    <col min="2572" max="2572" width="14.140625" style="2" customWidth="1"/>
    <col min="2573" max="2573" width="71.42578125" style="2" customWidth="1"/>
    <col min="2574" max="2574" width="51.42578125" style="2" customWidth="1"/>
    <col min="2575" max="2823" width="9.140625" style="2"/>
    <col min="2824" max="2824" width="30.140625" style="2" customWidth="1"/>
    <col min="2825" max="2825" width="65.7109375" style="2" customWidth="1"/>
    <col min="2826" max="2827" width="16.42578125" style="2" customWidth="1"/>
    <col min="2828" max="2828" width="14.140625" style="2" customWidth="1"/>
    <col min="2829" max="2829" width="71.42578125" style="2" customWidth="1"/>
    <col min="2830" max="2830" width="51.42578125" style="2" customWidth="1"/>
    <col min="2831" max="3079" width="9.140625" style="2"/>
    <col min="3080" max="3080" width="30.140625" style="2" customWidth="1"/>
    <col min="3081" max="3081" width="65.7109375" style="2" customWidth="1"/>
    <col min="3082" max="3083" width="16.42578125" style="2" customWidth="1"/>
    <col min="3084" max="3084" width="14.140625" style="2" customWidth="1"/>
    <col min="3085" max="3085" width="71.42578125" style="2" customWidth="1"/>
    <col min="3086" max="3086" width="51.42578125" style="2" customWidth="1"/>
    <col min="3087" max="3335" width="9.140625" style="2"/>
    <col min="3336" max="3336" width="30.140625" style="2" customWidth="1"/>
    <col min="3337" max="3337" width="65.7109375" style="2" customWidth="1"/>
    <col min="3338" max="3339" width="16.42578125" style="2" customWidth="1"/>
    <col min="3340" max="3340" width="14.140625" style="2" customWidth="1"/>
    <col min="3341" max="3341" width="71.42578125" style="2" customWidth="1"/>
    <col min="3342" max="3342" width="51.42578125" style="2" customWidth="1"/>
    <col min="3343" max="3591" width="9.140625" style="2"/>
    <col min="3592" max="3592" width="30.140625" style="2" customWidth="1"/>
    <col min="3593" max="3593" width="65.7109375" style="2" customWidth="1"/>
    <col min="3594" max="3595" width="16.42578125" style="2" customWidth="1"/>
    <col min="3596" max="3596" width="14.140625" style="2" customWidth="1"/>
    <col min="3597" max="3597" width="71.42578125" style="2" customWidth="1"/>
    <col min="3598" max="3598" width="51.42578125" style="2" customWidth="1"/>
    <col min="3599" max="3847" width="9.140625" style="2"/>
    <col min="3848" max="3848" width="30.140625" style="2" customWidth="1"/>
    <col min="3849" max="3849" width="65.7109375" style="2" customWidth="1"/>
    <col min="3850" max="3851" width="16.42578125" style="2" customWidth="1"/>
    <col min="3852" max="3852" width="14.140625" style="2" customWidth="1"/>
    <col min="3853" max="3853" width="71.42578125" style="2" customWidth="1"/>
    <col min="3854" max="3854" width="51.42578125" style="2" customWidth="1"/>
    <col min="3855" max="4103" width="9.140625" style="2"/>
    <col min="4104" max="4104" width="30.140625" style="2" customWidth="1"/>
    <col min="4105" max="4105" width="65.7109375" style="2" customWidth="1"/>
    <col min="4106" max="4107" width="16.42578125" style="2" customWidth="1"/>
    <col min="4108" max="4108" width="14.140625" style="2" customWidth="1"/>
    <col min="4109" max="4109" width="71.42578125" style="2" customWidth="1"/>
    <col min="4110" max="4110" width="51.42578125" style="2" customWidth="1"/>
    <col min="4111" max="4359" width="9.140625" style="2"/>
    <col min="4360" max="4360" width="30.140625" style="2" customWidth="1"/>
    <col min="4361" max="4361" width="65.7109375" style="2" customWidth="1"/>
    <col min="4362" max="4363" width="16.42578125" style="2" customWidth="1"/>
    <col min="4364" max="4364" width="14.140625" style="2" customWidth="1"/>
    <col min="4365" max="4365" width="71.42578125" style="2" customWidth="1"/>
    <col min="4366" max="4366" width="51.42578125" style="2" customWidth="1"/>
    <col min="4367" max="4615" width="9.140625" style="2"/>
    <col min="4616" max="4616" width="30.140625" style="2" customWidth="1"/>
    <col min="4617" max="4617" width="65.7109375" style="2" customWidth="1"/>
    <col min="4618" max="4619" width="16.42578125" style="2" customWidth="1"/>
    <col min="4620" max="4620" width="14.140625" style="2" customWidth="1"/>
    <col min="4621" max="4621" width="71.42578125" style="2" customWidth="1"/>
    <col min="4622" max="4622" width="51.42578125" style="2" customWidth="1"/>
    <col min="4623" max="4871" width="9.140625" style="2"/>
    <col min="4872" max="4872" width="30.140625" style="2" customWidth="1"/>
    <col min="4873" max="4873" width="65.7109375" style="2" customWidth="1"/>
    <col min="4874" max="4875" width="16.42578125" style="2" customWidth="1"/>
    <col min="4876" max="4876" width="14.140625" style="2" customWidth="1"/>
    <col min="4877" max="4877" width="71.42578125" style="2" customWidth="1"/>
    <col min="4878" max="4878" width="51.42578125" style="2" customWidth="1"/>
    <col min="4879" max="5127" width="9.140625" style="2"/>
    <col min="5128" max="5128" width="30.140625" style="2" customWidth="1"/>
    <col min="5129" max="5129" width="65.7109375" style="2" customWidth="1"/>
    <col min="5130" max="5131" width="16.42578125" style="2" customWidth="1"/>
    <col min="5132" max="5132" width="14.140625" style="2" customWidth="1"/>
    <col min="5133" max="5133" width="71.42578125" style="2" customWidth="1"/>
    <col min="5134" max="5134" width="51.42578125" style="2" customWidth="1"/>
    <col min="5135" max="5383" width="9.140625" style="2"/>
    <col min="5384" max="5384" width="30.140625" style="2" customWidth="1"/>
    <col min="5385" max="5385" width="65.7109375" style="2" customWidth="1"/>
    <col min="5386" max="5387" width="16.42578125" style="2" customWidth="1"/>
    <col min="5388" max="5388" width="14.140625" style="2" customWidth="1"/>
    <col min="5389" max="5389" width="71.42578125" style="2" customWidth="1"/>
    <col min="5390" max="5390" width="51.42578125" style="2" customWidth="1"/>
    <col min="5391" max="5639" width="9.140625" style="2"/>
    <col min="5640" max="5640" width="30.140625" style="2" customWidth="1"/>
    <col min="5641" max="5641" width="65.7109375" style="2" customWidth="1"/>
    <col min="5642" max="5643" width="16.42578125" style="2" customWidth="1"/>
    <col min="5644" max="5644" width="14.140625" style="2" customWidth="1"/>
    <col min="5645" max="5645" width="71.42578125" style="2" customWidth="1"/>
    <col min="5646" max="5646" width="51.42578125" style="2" customWidth="1"/>
    <col min="5647" max="5895" width="9.140625" style="2"/>
    <col min="5896" max="5896" width="30.140625" style="2" customWidth="1"/>
    <col min="5897" max="5897" width="65.7109375" style="2" customWidth="1"/>
    <col min="5898" max="5899" width="16.42578125" style="2" customWidth="1"/>
    <col min="5900" max="5900" width="14.140625" style="2" customWidth="1"/>
    <col min="5901" max="5901" width="71.42578125" style="2" customWidth="1"/>
    <col min="5902" max="5902" width="51.42578125" style="2" customWidth="1"/>
    <col min="5903" max="6151" width="9.140625" style="2"/>
    <col min="6152" max="6152" width="30.140625" style="2" customWidth="1"/>
    <col min="6153" max="6153" width="65.7109375" style="2" customWidth="1"/>
    <col min="6154" max="6155" width="16.42578125" style="2" customWidth="1"/>
    <col min="6156" max="6156" width="14.140625" style="2" customWidth="1"/>
    <col min="6157" max="6157" width="71.42578125" style="2" customWidth="1"/>
    <col min="6158" max="6158" width="51.42578125" style="2" customWidth="1"/>
    <col min="6159" max="6407" width="9.140625" style="2"/>
    <col min="6408" max="6408" width="30.140625" style="2" customWidth="1"/>
    <col min="6409" max="6409" width="65.7109375" style="2" customWidth="1"/>
    <col min="6410" max="6411" width="16.42578125" style="2" customWidth="1"/>
    <col min="6412" max="6412" width="14.140625" style="2" customWidth="1"/>
    <col min="6413" max="6413" width="71.42578125" style="2" customWidth="1"/>
    <col min="6414" max="6414" width="51.42578125" style="2" customWidth="1"/>
    <col min="6415" max="6663" width="9.140625" style="2"/>
    <col min="6664" max="6664" width="30.140625" style="2" customWidth="1"/>
    <col min="6665" max="6665" width="65.7109375" style="2" customWidth="1"/>
    <col min="6666" max="6667" width="16.42578125" style="2" customWidth="1"/>
    <col min="6668" max="6668" width="14.140625" style="2" customWidth="1"/>
    <col min="6669" max="6669" width="71.42578125" style="2" customWidth="1"/>
    <col min="6670" max="6670" width="51.42578125" style="2" customWidth="1"/>
    <col min="6671" max="6919" width="9.140625" style="2"/>
    <col min="6920" max="6920" width="30.140625" style="2" customWidth="1"/>
    <col min="6921" max="6921" width="65.7109375" style="2" customWidth="1"/>
    <col min="6922" max="6923" width="16.42578125" style="2" customWidth="1"/>
    <col min="6924" max="6924" width="14.140625" style="2" customWidth="1"/>
    <col min="6925" max="6925" width="71.42578125" style="2" customWidth="1"/>
    <col min="6926" max="6926" width="51.42578125" style="2" customWidth="1"/>
    <col min="6927" max="7175" width="9.140625" style="2"/>
    <col min="7176" max="7176" width="30.140625" style="2" customWidth="1"/>
    <col min="7177" max="7177" width="65.7109375" style="2" customWidth="1"/>
    <col min="7178" max="7179" width="16.42578125" style="2" customWidth="1"/>
    <col min="7180" max="7180" width="14.140625" style="2" customWidth="1"/>
    <col min="7181" max="7181" width="71.42578125" style="2" customWidth="1"/>
    <col min="7182" max="7182" width="51.42578125" style="2" customWidth="1"/>
    <col min="7183" max="7431" width="9.140625" style="2"/>
    <col min="7432" max="7432" width="30.140625" style="2" customWidth="1"/>
    <col min="7433" max="7433" width="65.7109375" style="2" customWidth="1"/>
    <col min="7434" max="7435" width="16.42578125" style="2" customWidth="1"/>
    <col min="7436" max="7436" width="14.140625" style="2" customWidth="1"/>
    <col min="7437" max="7437" width="71.42578125" style="2" customWidth="1"/>
    <col min="7438" max="7438" width="51.42578125" style="2" customWidth="1"/>
    <col min="7439" max="7687" width="9.140625" style="2"/>
    <col min="7688" max="7688" width="30.140625" style="2" customWidth="1"/>
    <col min="7689" max="7689" width="65.7109375" style="2" customWidth="1"/>
    <col min="7690" max="7691" width="16.42578125" style="2" customWidth="1"/>
    <col min="7692" max="7692" width="14.140625" style="2" customWidth="1"/>
    <col min="7693" max="7693" width="71.42578125" style="2" customWidth="1"/>
    <col min="7694" max="7694" width="51.42578125" style="2" customWidth="1"/>
    <col min="7695" max="7943" width="9.140625" style="2"/>
    <col min="7944" max="7944" width="30.140625" style="2" customWidth="1"/>
    <col min="7945" max="7945" width="65.7109375" style="2" customWidth="1"/>
    <col min="7946" max="7947" width="16.42578125" style="2" customWidth="1"/>
    <col min="7948" max="7948" width="14.140625" style="2" customWidth="1"/>
    <col min="7949" max="7949" width="71.42578125" style="2" customWidth="1"/>
    <col min="7950" max="7950" width="51.42578125" style="2" customWidth="1"/>
    <col min="7951" max="8199" width="9.140625" style="2"/>
    <col min="8200" max="8200" width="30.140625" style="2" customWidth="1"/>
    <col min="8201" max="8201" width="65.7109375" style="2" customWidth="1"/>
    <col min="8202" max="8203" width="16.42578125" style="2" customWidth="1"/>
    <col min="8204" max="8204" width="14.140625" style="2" customWidth="1"/>
    <col min="8205" max="8205" width="71.42578125" style="2" customWidth="1"/>
    <col min="8206" max="8206" width="51.42578125" style="2" customWidth="1"/>
    <col min="8207" max="8455" width="9.140625" style="2"/>
    <col min="8456" max="8456" width="30.140625" style="2" customWidth="1"/>
    <col min="8457" max="8457" width="65.7109375" style="2" customWidth="1"/>
    <col min="8458" max="8459" width="16.42578125" style="2" customWidth="1"/>
    <col min="8460" max="8460" width="14.140625" style="2" customWidth="1"/>
    <col min="8461" max="8461" width="71.42578125" style="2" customWidth="1"/>
    <col min="8462" max="8462" width="51.42578125" style="2" customWidth="1"/>
    <col min="8463" max="8711" width="9.140625" style="2"/>
    <col min="8712" max="8712" width="30.140625" style="2" customWidth="1"/>
    <col min="8713" max="8713" width="65.7109375" style="2" customWidth="1"/>
    <col min="8714" max="8715" width="16.42578125" style="2" customWidth="1"/>
    <col min="8716" max="8716" width="14.140625" style="2" customWidth="1"/>
    <col min="8717" max="8717" width="71.42578125" style="2" customWidth="1"/>
    <col min="8718" max="8718" width="51.42578125" style="2" customWidth="1"/>
    <col min="8719" max="8967" width="9.140625" style="2"/>
    <col min="8968" max="8968" width="30.140625" style="2" customWidth="1"/>
    <col min="8969" max="8969" width="65.7109375" style="2" customWidth="1"/>
    <col min="8970" max="8971" width="16.42578125" style="2" customWidth="1"/>
    <col min="8972" max="8972" width="14.140625" style="2" customWidth="1"/>
    <col min="8973" max="8973" width="71.42578125" style="2" customWidth="1"/>
    <col min="8974" max="8974" width="51.42578125" style="2" customWidth="1"/>
    <col min="8975" max="9223" width="9.140625" style="2"/>
    <col min="9224" max="9224" width="30.140625" style="2" customWidth="1"/>
    <col min="9225" max="9225" width="65.7109375" style="2" customWidth="1"/>
    <col min="9226" max="9227" width="16.42578125" style="2" customWidth="1"/>
    <col min="9228" max="9228" width="14.140625" style="2" customWidth="1"/>
    <col min="9229" max="9229" width="71.42578125" style="2" customWidth="1"/>
    <col min="9230" max="9230" width="51.42578125" style="2" customWidth="1"/>
    <col min="9231" max="9479" width="9.140625" style="2"/>
    <col min="9480" max="9480" width="30.140625" style="2" customWidth="1"/>
    <col min="9481" max="9481" width="65.7109375" style="2" customWidth="1"/>
    <col min="9482" max="9483" width="16.42578125" style="2" customWidth="1"/>
    <col min="9484" max="9484" width="14.140625" style="2" customWidth="1"/>
    <col min="9485" max="9485" width="71.42578125" style="2" customWidth="1"/>
    <col min="9486" max="9486" width="51.42578125" style="2" customWidth="1"/>
    <col min="9487" max="9735" width="9.140625" style="2"/>
    <col min="9736" max="9736" width="30.140625" style="2" customWidth="1"/>
    <col min="9737" max="9737" width="65.7109375" style="2" customWidth="1"/>
    <col min="9738" max="9739" width="16.42578125" style="2" customWidth="1"/>
    <col min="9740" max="9740" width="14.140625" style="2" customWidth="1"/>
    <col min="9741" max="9741" width="71.42578125" style="2" customWidth="1"/>
    <col min="9742" max="9742" width="51.42578125" style="2" customWidth="1"/>
    <col min="9743" max="9991" width="9.140625" style="2"/>
    <col min="9992" max="9992" width="30.140625" style="2" customWidth="1"/>
    <col min="9993" max="9993" width="65.7109375" style="2" customWidth="1"/>
    <col min="9994" max="9995" width="16.42578125" style="2" customWidth="1"/>
    <col min="9996" max="9996" width="14.140625" style="2" customWidth="1"/>
    <col min="9997" max="9997" width="71.42578125" style="2" customWidth="1"/>
    <col min="9998" max="9998" width="51.42578125" style="2" customWidth="1"/>
    <col min="9999" max="10247" width="9.140625" style="2"/>
    <col min="10248" max="10248" width="30.140625" style="2" customWidth="1"/>
    <col min="10249" max="10249" width="65.7109375" style="2" customWidth="1"/>
    <col min="10250" max="10251" width="16.42578125" style="2" customWidth="1"/>
    <col min="10252" max="10252" width="14.140625" style="2" customWidth="1"/>
    <col min="10253" max="10253" width="71.42578125" style="2" customWidth="1"/>
    <col min="10254" max="10254" width="51.42578125" style="2" customWidth="1"/>
    <col min="10255" max="10503" width="9.140625" style="2"/>
    <col min="10504" max="10504" width="30.140625" style="2" customWidth="1"/>
    <col min="10505" max="10505" width="65.7109375" style="2" customWidth="1"/>
    <col min="10506" max="10507" width="16.42578125" style="2" customWidth="1"/>
    <col min="10508" max="10508" width="14.140625" style="2" customWidth="1"/>
    <col min="10509" max="10509" width="71.42578125" style="2" customWidth="1"/>
    <col min="10510" max="10510" width="51.42578125" style="2" customWidth="1"/>
    <col min="10511" max="10759" width="9.140625" style="2"/>
    <col min="10760" max="10760" width="30.140625" style="2" customWidth="1"/>
    <col min="10761" max="10761" width="65.7109375" style="2" customWidth="1"/>
    <col min="10762" max="10763" width="16.42578125" style="2" customWidth="1"/>
    <col min="10764" max="10764" width="14.140625" style="2" customWidth="1"/>
    <col min="10765" max="10765" width="71.42578125" style="2" customWidth="1"/>
    <col min="10766" max="10766" width="51.42578125" style="2" customWidth="1"/>
    <col min="10767" max="11015" width="9.140625" style="2"/>
    <col min="11016" max="11016" width="30.140625" style="2" customWidth="1"/>
    <col min="11017" max="11017" width="65.7109375" style="2" customWidth="1"/>
    <col min="11018" max="11019" width="16.42578125" style="2" customWidth="1"/>
    <col min="11020" max="11020" width="14.140625" style="2" customWidth="1"/>
    <col min="11021" max="11021" width="71.42578125" style="2" customWidth="1"/>
    <col min="11022" max="11022" width="51.42578125" style="2" customWidth="1"/>
    <col min="11023" max="11271" width="9.140625" style="2"/>
    <col min="11272" max="11272" width="30.140625" style="2" customWidth="1"/>
    <col min="11273" max="11273" width="65.7109375" style="2" customWidth="1"/>
    <col min="11274" max="11275" width="16.42578125" style="2" customWidth="1"/>
    <col min="11276" max="11276" width="14.140625" style="2" customWidth="1"/>
    <col min="11277" max="11277" width="71.42578125" style="2" customWidth="1"/>
    <col min="11278" max="11278" width="51.42578125" style="2" customWidth="1"/>
    <col min="11279" max="11527" width="9.140625" style="2"/>
    <col min="11528" max="11528" width="30.140625" style="2" customWidth="1"/>
    <col min="11529" max="11529" width="65.7109375" style="2" customWidth="1"/>
    <col min="11530" max="11531" width="16.42578125" style="2" customWidth="1"/>
    <col min="11532" max="11532" width="14.140625" style="2" customWidth="1"/>
    <col min="11533" max="11533" width="71.42578125" style="2" customWidth="1"/>
    <col min="11534" max="11534" width="51.42578125" style="2" customWidth="1"/>
    <col min="11535" max="11783" width="9.140625" style="2"/>
    <col min="11784" max="11784" width="30.140625" style="2" customWidth="1"/>
    <col min="11785" max="11785" width="65.7109375" style="2" customWidth="1"/>
    <col min="11786" max="11787" width="16.42578125" style="2" customWidth="1"/>
    <col min="11788" max="11788" width="14.140625" style="2" customWidth="1"/>
    <col min="11789" max="11789" width="71.42578125" style="2" customWidth="1"/>
    <col min="11790" max="11790" width="51.42578125" style="2" customWidth="1"/>
    <col min="11791" max="12039" width="9.140625" style="2"/>
    <col min="12040" max="12040" width="30.140625" style="2" customWidth="1"/>
    <col min="12041" max="12041" width="65.7109375" style="2" customWidth="1"/>
    <col min="12042" max="12043" width="16.42578125" style="2" customWidth="1"/>
    <col min="12044" max="12044" width="14.140625" style="2" customWidth="1"/>
    <col min="12045" max="12045" width="71.42578125" style="2" customWidth="1"/>
    <col min="12046" max="12046" width="51.42578125" style="2" customWidth="1"/>
    <col min="12047" max="12295" width="9.140625" style="2"/>
    <col min="12296" max="12296" width="30.140625" style="2" customWidth="1"/>
    <col min="12297" max="12297" width="65.7109375" style="2" customWidth="1"/>
    <col min="12298" max="12299" width="16.42578125" style="2" customWidth="1"/>
    <col min="12300" max="12300" width="14.140625" style="2" customWidth="1"/>
    <col min="12301" max="12301" width="71.42578125" style="2" customWidth="1"/>
    <col min="12302" max="12302" width="51.42578125" style="2" customWidth="1"/>
    <col min="12303" max="12551" width="9.140625" style="2"/>
    <col min="12552" max="12552" width="30.140625" style="2" customWidth="1"/>
    <col min="12553" max="12553" width="65.7109375" style="2" customWidth="1"/>
    <col min="12554" max="12555" width="16.42578125" style="2" customWidth="1"/>
    <col min="12556" max="12556" width="14.140625" style="2" customWidth="1"/>
    <col min="12557" max="12557" width="71.42578125" style="2" customWidth="1"/>
    <col min="12558" max="12558" width="51.42578125" style="2" customWidth="1"/>
    <col min="12559" max="12807" width="9.140625" style="2"/>
    <col min="12808" max="12808" width="30.140625" style="2" customWidth="1"/>
    <col min="12809" max="12809" width="65.7109375" style="2" customWidth="1"/>
    <col min="12810" max="12811" width="16.42578125" style="2" customWidth="1"/>
    <col min="12812" max="12812" width="14.140625" style="2" customWidth="1"/>
    <col min="12813" max="12813" width="71.42578125" style="2" customWidth="1"/>
    <col min="12814" max="12814" width="51.42578125" style="2" customWidth="1"/>
    <col min="12815" max="13063" width="9.140625" style="2"/>
    <col min="13064" max="13064" width="30.140625" style="2" customWidth="1"/>
    <col min="13065" max="13065" width="65.7109375" style="2" customWidth="1"/>
    <col min="13066" max="13067" width="16.42578125" style="2" customWidth="1"/>
    <col min="13068" max="13068" width="14.140625" style="2" customWidth="1"/>
    <col min="13069" max="13069" width="71.42578125" style="2" customWidth="1"/>
    <col min="13070" max="13070" width="51.42578125" style="2" customWidth="1"/>
    <col min="13071" max="13319" width="9.140625" style="2"/>
    <col min="13320" max="13320" width="30.140625" style="2" customWidth="1"/>
    <col min="13321" max="13321" width="65.7109375" style="2" customWidth="1"/>
    <col min="13322" max="13323" width="16.42578125" style="2" customWidth="1"/>
    <col min="13324" max="13324" width="14.140625" style="2" customWidth="1"/>
    <col min="13325" max="13325" width="71.42578125" style="2" customWidth="1"/>
    <col min="13326" max="13326" width="51.42578125" style="2" customWidth="1"/>
    <col min="13327" max="13575" width="9.140625" style="2"/>
    <col min="13576" max="13576" width="30.140625" style="2" customWidth="1"/>
    <col min="13577" max="13577" width="65.7109375" style="2" customWidth="1"/>
    <col min="13578" max="13579" width="16.42578125" style="2" customWidth="1"/>
    <col min="13580" max="13580" width="14.140625" style="2" customWidth="1"/>
    <col min="13581" max="13581" width="71.42578125" style="2" customWidth="1"/>
    <col min="13582" max="13582" width="51.42578125" style="2" customWidth="1"/>
    <col min="13583" max="13831" width="9.140625" style="2"/>
    <col min="13832" max="13832" width="30.140625" style="2" customWidth="1"/>
    <col min="13833" max="13833" width="65.7109375" style="2" customWidth="1"/>
    <col min="13834" max="13835" width="16.42578125" style="2" customWidth="1"/>
    <col min="13836" max="13836" width="14.140625" style="2" customWidth="1"/>
    <col min="13837" max="13837" width="71.42578125" style="2" customWidth="1"/>
    <col min="13838" max="13838" width="51.42578125" style="2" customWidth="1"/>
    <col min="13839" max="14087" width="9.140625" style="2"/>
    <col min="14088" max="14088" width="30.140625" style="2" customWidth="1"/>
    <col min="14089" max="14089" width="65.7109375" style="2" customWidth="1"/>
    <col min="14090" max="14091" width="16.42578125" style="2" customWidth="1"/>
    <col min="14092" max="14092" width="14.140625" style="2" customWidth="1"/>
    <col min="14093" max="14093" width="71.42578125" style="2" customWidth="1"/>
    <col min="14094" max="14094" width="51.42578125" style="2" customWidth="1"/>
    <col min="14095" max="14343" width="9.140625" style="2"/>
    <col min="14344" max="14344" width="30.140625" style="2" customWidth="1"/>
    <col min="14345" max="14345" width="65.7109375" style="2" customWidth="1"/>
    <col min="14346" max="14347" width="16.42578125" style="2" customWidth="1"/>
    <col min="14348" max="14348" width="14.140625" style="2" customWidth="1"/>
    <col min="14349" max="14349" width="71.42578125" style="2" customWidth="1"/>
    <col min="14350" max="14350" width="51.42578125" style="2" customWidth="1"/>
    <col min="14351" max="14599" width="9.140625" style="2"/>
    <col min="14600" max="14600" width="30.140625" style="2" customWidth="1"/>
    <col min="14601" max="14601" width="65.7109375" style="2" customWidth="1"/>
    <col min="14602" max="14603" width="16.42578125" style="2" customWidth="1"/>
    <col min="14604" max="14604" width="14.140625" style="2" customWidth="1"/>
    <col min="14605" max="14605" width="71.42578125" style="2" customWidth="1"/>
    <col min="14606" max="14606" width="51.42578125" style="2" customWidth="1"/>
    <col min="14607" max="14855" width="9.140625" style="2"/>
    <col min="14856" max="14856" width="30.140625" style="2" customWidth="1"/>
    <col min="14857" max="14857" width="65.7109375" style="2" customWidth="1"/>
    <col min="14858" max="14859" width="16.42578125" style="2" customWidth="1"/>
    <col min="14860" max="14860" width="14.140625" style="2" customWidth="1"/>
    <col min="14861" max="14861" width="71.42578125" style="2" customWidth="1"/>
    <col min="14862" max="14862" width="51.42578125" style="2" customWidth="1"/>
    <col min="14863" max="15111" width="9.140625" style="2"/>
    <col min="15112" max="15112" width="30.140625" style="2" customWidth="1"/>
    <col min="15113" max="15113" width="65.7109375" style="2" customWidth="1"/>
    <col min="15114" max="15115" width="16.42578125" style="2" customWidth="1"/>
    <col min="15116" max="15116" width="14.140625" style="2" customWidth="1"/>
    <col min="15117" max="15117" width="71.42578125" style="2" customWidth="1"/>
    <col min="15118" max="15118" width="51.42578125" style="2" customWidth="1"/>
    <col min="15119" max="15367" width="9.140625" style="2"/>
    <col min="15368" max="15368" width="30.140625" style="2" customWidth="1"/>
    <col min="15369" max="15369" width="65.7109375" style="2" customWidth="1"/>
    <col min="15370" max="15371" width="16.42578125" style="2" customWidth="1"/>
    <col min="15372" max="15372" width="14.140625" style="2" customWidth="1"/>
    <col min="15373" max="15373" width="71.42578125" style="2" customWidth="1"/>
    <col min="15374" max="15374" width="51.42578125" style="2" customWidth="1"/>
    <col min="15375" max="15623" width="9.140625" style="2"/>
    <col min="15624" max="15624" width="30.140625" style="2" customWidth="1"/>
    <col min="15625" max="15625" width="65.7109375" style="2" customWidth="1"/>
    <col min="15626" max="15627" width="16.42578125" style="2" customWidth="1"/>
    <col min="15628" max="15628" width="14.140625" style="2" customWidth="1"/>
    <col min="15629" max="15629" width="71.42578125" style="2" customWidth="1"/>
    <col min="15630" max="15630" width="51.42578125" style="2" customWidth="1"/>
    <col min="15631" max="15879" width="9.140625" style="2"/>
    <col min="15880" max="15880" width="30.140625" style="2" customWidth="1"/>
    <col min="15881" max="15881" width="65.7109375" style="2" customWidth="1"/>
    <col min="15882" max="15883" width="16.42578125" style="2" customWidth="1"/>
    <col min="15884" max="15884" width="14.140625" style="2" customWidth="1"/>
    <col min="15885" max="15885" width="71.42578125" style="2" customWidth="1"/>
    <col min="15886" max="15886" width="51.42578125" style="2" customWidth="1"/>
    <col min="15887" max="16135" width="9.140625" style="2"/>
    <col min="16136" max="16136" width="30.140625" style="2" customWidth="1"/>
    <col min="16137" max="16137" width="65.7109375" style="2" customWidth="1"/>
    <col min="16138" max="16139" width="16.42578125" style="2" customWidth="1"/>
    <col min="16140" max="16140" width="14.140625" style="2" customWidth="1"/>
    <col min="16141" max="16141" width="71.42578125" style="2" customWidth="1"/>
    <col min="16142" max="16142" width="51.42578125" style="2" customWidth="1"/>
    <col min="16143" max="16384" width="9.140625" style="2"/>
  </cols>
  <sheetData>
    <row r="1" spans="1:245" ht="15.75" customHeight="1" x14ac:dyDescent="0.25">
      <c r="A1" s="73" t="s">
        <v>393</v>
      </c>
      <c r="B1" s="73"/>
      <c r="C1" s="73"/>
      <c r="D1" s="73"/>
      <c r="E1" s="73"/>
      <c r="F1" s="73"/>
      <c r="G1" s="73"/>
      <c r="H1" s="73"/>
      <c r="I1" s="73"/>
      <c r="J1" s="73"/>
      <c r="K1" s="73"/>
      <c r="L1" s="73"/>
    </row>
    <row r="2" spans="1:245" ht="15.75" x14ac:dyDescent="0.25">
      <c r="A2" s="71" t="s">
        <v>394</v>
      </c>
      <c r="B2" s="71"/>
      <c r="C2" s="71"/>
      <c r="D2" s="71"/>
      <c r="E2" s="71"/>
      <c r="F2" s="71"/>
      <c r="G2" s="71"/>
      <c r="H2" s="71"/>
      <c r="I2" s="71"/>
      <c r="J2" s="71"/>
      <c r="K2" s="71"/>
      <c r="L2" s="71"/>
    </row>
    <row r="3" spans="1:245" ht="15.75" x14ac:dyDescent="0.25">
      <c r="A3" s="71"/>
      <c r="B3" s="71"/>
      <c r="C3" s="71"/>
      <c r="D3" s="71"/>
      <c r="E3" s="71"/>
      <c r="F3" s="71"/>
      <c r="G3" s="71"/>
      <c r="H3" s="71"/>
      <c r="I3" s="71"/>
      <c r="J3" s="71"/>
      <c r="K3" s="67"/>
      <c r="L3" s="67"/>
    </row>
    <row r="4" spans="1:245" ht="15.75" x14ac:dyDescent="0.25">
      <c r="B4" s="50"/>
      <c r="C4" s="51"/>
      <c r="D4" s="51"/>
      <c r="E4" s="51"/>
      <c r="F4" s="51"/>
      <c r="G4" s="51"/>
      <c r="H4" s="51"/>
      <c r="I4" s="51"/>
      <c r="J4" s="51"/>
      <c r="K4" s="51"/>
      <c r="L4" s="51"/>
    </row>
    <row r="5" spans="1:245" ht="15.75" customHeight="1" x14ac:dyDescent="0.25">
      <c r="A5" s="72" t="s">
        <v>404</v>
      </c>
      <c r="B5" s="72"/>
      <c r="C5" s="72"/>
      <c r="D5" s="72"/>
      <c r="E5" s="72"/>
      <c r="F5" s="72"/>
      <c r="G5" s="72"/>
      <c r="H5" s="72"/>
      <c r="I5" s="72"/>
      <c r="J5" s="72"/>
      <c r="K5" s="72"/>
      <c r="L5" s="72"/>
    </row>
    <row r="6" spans="1:245" ht="15.75" x14ac:dyDescent="0.25">
      <c r="A6" s="68"/>
      <c r="B6" s="68"/>
      <c r="C6" s="68"/>
      <c r="D6" s="68"/>
      <c r="E6" s="68"/>
      <c r="F6" s="68"/>
      <c r="G6" s="68"/>
      <c r="H6" s="68"/>
      <c r="I6" s="68"/>
    </row>
    <row r="7" spans="1:245" ht="15.75" customHeight="1" x14ac:dyDescent="0.25">
      <c r="A7" s="74" t="s">
        <v>0</v>
      </c>
      <c r="B7" s="74"/>
      <c r="C7" s="74"/>
      <c r="D7" s="74"/>
      <c r="E7" s="74"/>
      <c r="F7" s="74"/>
      <c r="G7" s="74"/>
      <c r="H7" s="74"/>
      <c r="I7" s="74"/>
      <c r="J7" s="74"/>
      <c r="K7" s="74"/>
      <c r="L7" s="74"/>
    </row>
    <row r="8" spans="1:245" ht="47.25" x14ac:dyDescent="0.25">
      <c r="A8" s="3" t="s">
        <v>1</v>
      </c>
      <c r="B8" s="3" t="s">
        <v>2</v>
      </c>
      <c r="C8" s="3" t="s">
        <v>284</v>
      </c>
      <c r="D8" s="3" t="s">
        <v>332</v>
      </c>
      <c r="E8" s="3" t="s">
        <v>334</v>
      </c>
      <c r="F8" s="3" t="s">
        <v>336</v>
      </c>
      <c r="G8" s="4" t="s">
        <v>285</v>
      </c>
      <c r="H8" s="3" t="s">
        <v>333</v>
      </c>
      <c r="I8" s="3" t="s">
        <v>334</v>
      </c>
      <c r="J8" s="4" t="s">
        <v>286</v>
      </c>
      <c r="K8" s="3" t="s">
        <v>335</v>
      </c>
      <c r="L8" s="3" t="s">
        <v>334</v>
      </c>
    </row>
    <row r="9" spans="1:245" s="8" customFormat="1" ht="15.75" x14ac:dyDescent="0.25">
      <c r="A9" s="5" t="s">
        <v>3</v>
      </c>
      <c r="B9" s="6" t="s">
        <v>4</v>
      </c>
      <c r="C9" s="7">
        <f>SUM(C10:C18)</f>
        <v>2454133.4000000004</v>
      </c>
      <c r="D9" s="7">
        <f>SUM(D10:D18)</f>
        <v>2454133.4000000004</v>
      </c>
      <c r="E9" s="7">
        <f>D9-C9</f>
        <v>0</v>
      </c>
      <c r="F9" s="7"/>
      <c r="G9" s="7">
        <f>SUM(G10:G13)</f>
        <v>2582306.1999999997</v>
      </c>
      <c r="H9" s="7">
        <f>SUM(H10:H13)</f>
        <v>2582306.1999999997</v>
      </c>
      <c r="I9" s="7">
        <f>H9-G9</f>
        <v>0</v>
      </c>
      <c r="J9" s="7">
        <f>SUM(J10:J13)</f>
        <v>2853470.8</v>
      </c>
      <c r="K9" s="7">
        <f>SUM(K10:K13)</f>
        <v>2853470.8</v>
      </c>
      <c r="L9" s="7">
        <f>K9-J9</f>
        <v>0</v>
      </c>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row>
    <row r="10" spans="1:245" ht="177" customHeight="1" x14ac:dyDescent="0.25">
      <c r="A10" s="56" t="s">
        <v>5</v>
      </c>
      <c r="B10" s="10" t="s">
        <v>382</v>
      </c>
      <c r="C10" s="55">
        <v>2269121.4</v>
      </c>
      <c r="D10" s="55">
        <v>2269121.4</v>
      </c>
      <c r="E10" s="55">
        <f t="shared" ref="E10:E77" si="0">D10-C10</f>
        <v>0</v>
      </c>
      <c r="F10" s="55"/>
      <c r="G10" s="55">
        <v>2542134.4</v>
      </c>
      <c r="H10" s="55">
        <v>2542134.4</v>
      </c>
      <c r="I10" s="11">
        <f t="shared" ref="I10:I77" si="1">H10-G10</f>
        <v>0</v>
      </c>
      <c r="J10" s="55">
        <v>2810338.4</v>
      </c>
      <c r="K10" s="55">
        <v>2810338.4</v>
      </c>
      <c r="L10" s="11">
        <f t="shared" ref="L10:L77" si="2">K10-J10</f>
        <v>0</v>
      </c>
    </row>
    <row r="11" spans="1:245" ht="139.5" customHeight="1" x14ac:dyDescent="0.25">
      <c r="A11" s="13" t="s">
        <v>6</v>
      </c>
      <c r="B11" s="14" t="s">
        <v>381</v>
      </c>
      <c r="C11" s="11">
        <v>10000</v>
      </c>
      <c r="D11" s="11">
        <v>10000</v>
      </c>
      <c r="E11" s="11">
        <f t="shared" si="0"/>
        <v>0</v>
      </c>
      <c r="F11" s="11"/>
      <c r="G11" s="11">
        <v>12000</v>
      </c>
      <c r="H11" s="11">
        <v>12000</v>
      </c>
      <c r="I11" s="11">
        <f t="shared" si="1"/>
        <v>0</v>
      </c>
      <c r="J11" s="11">
        <v>13700</v>
      </c>
      <c r="K11" s="11">
        <v>13700</v>
      </c>
      <c r="L11" s="11">
        <f t="shared" si="2"/>
        <v>0</v>
      </c>
    </row>
    <row r="12" spans="1:245" ht="115.5" customHeight="1" x14ac:dyDescent="0.25">
      <c r="A12" s="13" t="s">
        <v>7</v>
      </c>
      <c r="B12" s="10" t="s">
        <v>380</v>
      </c>
      <c r="C12" s="11">
        <v>19576.2</v>
      </c>
      <c r="D12" s="11">
        <v>19576.2</v>
      </c>
      <c r="E12" s="11">
        <f t="shared" si="0"/>
        <v>0</v>
      </c>
      <c r="F12" s="11"/>
      <c r="G12" s="11">
        <v>20290.900000000001</v>
      </c>
      <c r="H12" s="11">
        <v>20290.900000000001</v>
      </c>
      <c r="I12" s="11">
        <f t="shared" si="1"/>
        <v>0</v>
      </c>
      <c r="J12" s="11">
        <v>21070.799999999999</v>
      </c>
      <c r="K12" s="11">
        <v>21070.799999999999</v>
      </c>
      <c r="L12" s="11">
        <f t="shared" si="2"/>
        <v>0</v>
      </c>
    </row>
    <row r="13" spans="1:245" s="15" customFormat="1" ht="78" customHeight="1" x14ac:dyDescent="0.25">
      <c r="A13" s="13" t="s">
        <v>8</v>
      </c>
      <c r="B13" s="14" t="s">
        <v>9</v>
      </c>
      <c r="C13" s="11">
        <v>7292.6</v>
      </c>
      <c r="D13" s="11">
        <v>7292.6</v>
      </c>
      <c r="E13" s="11">
        <f t="shared" si="0"/>
        <v>0</v>
      </c>
      <c r="F13" s="11"/>
      <c r="G13" s="11">
        <v>7880.9</v>
      </c>
      <c r="H13" s="11">
        <v>7880.9</v>
      </c>
      <c r="I13" s="11">
        <f t="shared" si="1"/>
        <v>0</v>
      </c>
      <c r="J13" s="11">
        <v>8361.6</v>
      </c>
      <c r="K13" s="11">
        <v>8361.6</v>
      </c>
      <c r="L13" s="11">
        <f t="shared" si="2"/>
        <v>0</v>
      </c>
    </row>
    <row r="14" spans="1:245" s="15" customFormat="1" ht="409.5" customHeight="1" x14ac:dyDescent="0.25">
      <c r="A14" s="13" t="s">
        <v>356</v>
      </c>
      <c r="B14" s="14" t="s">
        <v>395</v>
      </c>
      <c r="C14" s="11">
        <v>2500</v>
      </c>
      <c r="D14" s="11">
        <v>2500</v>
      </c>
      <c r="E14" s="11">
        <f t="shared" si="0"/>
        <v>0</v>
      </c>
      <c r="F14" s="11"/>
      <c r="G14" s="11">
        <v>0</v>
      </c>
      <c r="H14" s="11">
        <v>0</v>
      </c>
      <c r="I14" s="11">
        <f t="shared" si="1"/>
        <v>0</v>
      </c>
      <c r="J14" s="11">
        <v>0</v>
      </c>
      <c r="K14" s="11">
        <v>0</v>
      </c>
      <c r="L14" s="11">
        <f t="shared" si="2"/>
        <v>0</v>
      </c>
    </row>
    <row r="15" spans="1:245" s="15" customFormat="1" ht="110.25" x14ac:dyDescent="0.25">
      <c r="A15" s="13" t="s">
        <v>358</v>
      </c>
      <c r="B15" s="14" t="s">
        <v>357</v>
      </c>
      <c r="C15" s="11">
        <v>23130</v>
      </c>
      <c r="D15" s="11">
        <v>23130</v>
      </c>
      <c r="E15" s="11">
        <f t="shared" si="0"/>
        <v>0</v>
      </c>
      <c r="F15" s="11"/>
      <c r="G15" s="11">
        <v>0</v>
      </c>
      <c r="H15" s="11">
        <v>0</v>
      </c>
      <c r="I15" s="11">
        <f t="shared" si="1"/>
        <v>0</v>
      </c>
      <c r="J15" s="11">
        <v>0</v>
      </c>
      <c r="K15" s="11">
        <v>0</v>
      </c>
      <c r="L15" s="11">
        <f t="shared" si="2"/>
        <v>0</v>
      </c>
    </row>
    <row r="16" spans="1:245" s="15" customFormat="1" ht="110.25" x14ac:dyDescent="0.25">
      <c r="A16" s="13" t="s">
        <v>360</v>
      </c>
      <c r="B16" s="14" t="s">
        <v>359</v>
      </c>
      <c r="C16" s="11">
        <v>50800</v>
      </c>
      <c r="D16" s="11">
        <v>50800</v>
      </c>
      <c r="E16" s="11">
        <f t="shared" si="0"/>
        <v>0</v>
      </c>
      <c r="F16" s="11"/>
      <c r="G16" s="11">
        <v>0</v>
      </c>
      <c r="H16" s="11">
        <v>0</v>
      </c>
      <c r="I16" s="11">
        <f t="shared" si="1"/>
        <v>0</v>
      </c>
      <c r="J16" s="11">
        <v>0</v>
      </c>
      <c r="K16" s="11">
        <v>0</v>
      </c>
      <c r="L16" s="11">
        <f t="shared" si="2"/>
        <v>0</v>
      </c>
    </row>
    <row r="17" spans="1:245" s="15" customFormat="1" ht="261" customHeight="1" x14ac:dyDescent="0.25">
      <c r="A17" s="13" t="s">
        <v>362</v>
      </c>
      <c r="B17" s="14" t="s">
        <v>361</v>
      </c>
      <c r="C17" s="11">
        <v>2050</v>
      </c>
      <c r="D17" s="11">
        <v>2050</v>
      </c>
      <c r="E17" s="11">
        <f t="shared" si="0"/>
        <v>0</v>
      </c>
      <c r="F17" s="11"/>
      <c r="G17" s="11">
        <v>0</v>
      </c>
      <c r="H17" s="11">
        <v>0</v>
      </c>
      <c r="I17" s="11">
        <f t="shared" si="1"/>
        <v>0</v>
      </c>
      <c r="J17" s="11">
        <v>0</v>
      </c>
      <c r="K17" s="11">
        <v>0</v>
      </c>
      <c r="L17" s="11">
        <f t="shared" si="2"/>
        <v>0</v>
      </c>
    </row>
    <row r="18" spans="1:245" s="15" customFormat="1" ht="78.75" x14ac:dyDescent="0.25">
      <c r="A18" s="13" t="s">
        <v>363</v>
      </c>
      <c r="B18" s="14" t="s">
        <v>383</v>
      </c>
      <c r="C18" s="11">
        <v>69663.199999999997</v>
      </c>
      <c r="D18" s="11">
        <v>69663.199999999997</v>
      </c>
      <c r="E18" s="11">
        <f t="shared" si="0"/>
        <v>0</v>
      </c>
      <c r="F18" s="11"/>
      <c r="G18" s="11">
        <v>0</v>
      </c>
      <c r="H18" s="11">
        <v>0</v>
      </c>
      <c r="I18" s="11">
        <f t="shared" si="1"/>
        <v>0</v>
      </c>
      <c r="J18" s="11">
        <v>0</v>
      </c>
      <c r="K18" s="11">
        <v>0</v>
      </c>
      <c r="L18" s="11">
        <f t="shared" si="2"/>
        <v>0</v>
      </c>
    </row>
    <row r="19" spans="1:245" ht="31.5" x14ac:dyDescent="0.25">
      <c r="A19" s="16" t="s">
        <v>10</v>
      </c>
      <c r="B19" s="17" t="s">
        <v>11</v>
      </c>
      <c r="C19" s="7">
        <f>C20+C21+C22+C23</f>
        <v>39468.1</v>
      </c>
      <c r="D19" s="7">
        <f>D20+D21+D22+D23</f>
        <v>39468.1</v>
      </c>
      <c r="E19" s="7">
        <f t="shared" si="0"/>
        <v>0</v>
      </c>
      <c r="F19" s="7"/>
      <c r="G19" s="7">
        <f>G20+G21+G22+G23</f>
        <v>40415.4</v>
      </c>
      <c r="H19" s="7">
        <f>H20+H21+H22+H23</f>
        <v>40415.4</v>
      </c>
      <c r="I19" s="7">
        <f t="shared" si="1"/>
        <v>0</v>
      </c>
      <c r="J19" s="7">
        <f>J20+J21+J22+J23</f>
        <v>43380</v>
      </c>
      <c r="K19" s="7">
        <f>K20+K21+K22+K23</f>
        <v>43380</v>
      </c>
      <c r="L19" s="7">
        <f t="shared" si="2"/>
        <v>0</v>
      </c>
    </row>
    <row r="20" spans="1:245" ht="94.5" x14ac:dyDescent="0.25">
      <c r="A20" s="13" t="s">
        <v>254</v>
      </c>
      <c r="B20" s="18" t="s">
        <v>12</v>
      </c>
      <c r="C20" s="11">
        <v>20642.5</v>
      </c>
      <c r="D20" s="11">
        <v>20642.5</v>
      </c>
      <c r="E20" s="11">
        <f t="shared" si="0"/>
        <v>0</v>
      </c>
      <c r="F20" s="11"/>
      <c r="G20" s="11">
        <v>21158.7</v>
      </c>
      <c r="H20" s="11">
        <v>21158.7</v>
      </c>
      <c r="I20" s="11">
        <f t="shared" si="1"/>
        <v>0</v>
      </c>
      <c r="J20" s="11">
        <v>22676.5</v>
      </c>
      <c r="K20" s="11">
        <v>22676.5</v>
      </c>
      <c r="L20" s="11">
        <f t="shared" si="2"/>
        <v>0</v>
      </c>
    </row>
    <row r="21" spans="1:245" ht="94.5" x14ac:dyDescent="0.25">
      <c r="A21" s="13" t="s">
        <v>255</v>
      </c>
      <c r="B21" s="18" t="s">
        <v>13</v>
      </c>
      <c r="C21" s="11">
        <v>93</v>
      </c>
      <c r="D21" s="11">
        <v>93</v>
      </c>
      <c r="E21" s="11">
        <f t="shared" si="0"/>
        <v>0</v>
      </c>
      <c r="F21" s="11"/>
      <c r="G21" s="11">
        <v>98.1</v>
      </c>
      <c r="H21" s="11">
        <v>98.1</v>
      </c>
      <c r="I21" s="11">
        <f t="shared" si="1"/>
        <v>0</v>
      </c>
      <c r="J21" s="11">
        <v>105.1</v>
      </c>
      <c r="K21" s="11">
        <v>105.1</v>
      </c>
      <c r="L21" s="11">
        <f t="shared" si="2"/>
        <v>0</v>
      </c>
    </row>
    <row r="22" spans="1:245" ht="94.5" x14ac:dyDescent="0.25">
      <c r="A22" s="13" t="s">
        <v>256</v>
      </c>
      <c r="B22" s="18" t="s">
        <v>14</v>
      </c>
      <c r="C22" s="11">
        <v>20846.900000000001</v>
      </c>
      <c r="D22" s="11">
        <v>20846.900000000001</v>
      </c>
      <c r="E22" s="11">
        <f t="shared" si="0"/>
        <v>0</v>
      </c>
      <c r="F22" s="11"/>
      <c r="G22" s="11">
        <v>21263.200000000001</v>
      </c>
      <c r="H22" s="11">
        <v>21263.200000000001</v>
      </c>
      <c r="I22" s="11">
        <f t="shared" si="1"/>
        <v>0</v>
      </c>
      <c r="J22" s="11">
        <v>22770</v>
      </c>
      <c r="K22" s="11">
        <v>22770</v>
      </c>
      <c r="L22" s="11">
        <f t="shared" si="2"/>
        <v>0</v>
      </c>
    </row>
    <row r="23" spans="1:245" s="15" customFormat="1" ht="94.5" x14ac:dyDescent="0.25">
      <c r="A23" s="13" t="s">
        <v>257</v>
      </c>
      <c r="B23" s="18" t="s">
        <v>15</v>
      </c>
      <c r="C23" s="11">
        <v>-2114.3000000000002</v>
      </c>
      <c r="D23" s="11">
        <v>-2114.3000000000002</v>
      </c>
      <c r="E23" s="11">
        <f t="shared" si="0"/>
        <v>0</v>
      </c>
      <c r="F23" s="11"/>
      <c r="G23" s="11">
        <v>-2104.6</v>
      </c>
      <c r="H23" s="11">
        <v>-2104.6</v>
      </c>
      <c r="I23" s="11">
        <f t="shared" si="1"/>
        <v>0</v>
      </c>
      <c r="J23" s="11">
        <v>-2171.6</v>
      </c>
      <c r="K23" s="11">
        <v>-2171.6</v>
      </c>
      <c r="L23" s="11">
        <f t="shared" si="2"/>
        <v>0</v>
      </c>
    </row>
    <row r="24" spans="1:245" s="20" customFormat="1" ht="15.75" x14ac:dyDescent="0.25">
      <c r="A24" s="5" t="s">
        <v>16</v>
      </c>
      <c r="B24" s="19" t="s">
        <v>17</v>
      </c>
      <c r="C24" s="7">
        <f t="shared" ref="C24" si="3">SUM(C25:C30)</f>
        <v>617332.4</v>
      </c>
      <c r="D24" s="7">
        <f t="shared" ref="D24:L24" si="4">SUM(D25:D30)</f>
        <v>651827.1</v>
      </c>
      <c r="E24" s="7">
        <f t="shared" si="4"/>
        <v>34494.699999999953</v>
      </c>
      <c r="F24" s="7"/>
      <c r="G24" s="7">
        <f t="shared" ref="G24" si="5">SUM(G25:G30)</f>
        <v>670180</v>
      </c>
      <c r="H24" s="7">
        <f t="shared" si="4"/>
        <v>670180</v>
      </c>
      <c r="I24" s="7">
        <f t="shared" si="4"/>
        <v>0</v>
      </c>
      <c r="J24" s="7">
        <f t="shared" si="4"/>
        <v>732622.2</v>
      </c>
      <c r="K24" s="7">
        <f t="shared" si="4"/>
        <v>732622.2</v>
      </c>
      <c r="L24" s="7">
        <f t="shared" si="4"/>
        <v>0</v>
      </c>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row>
    <row r="25" spans="1:245" s="20" customFormat="1" ht="47.25" x14ac:dyDescent="0.25">
      <c r="A25" s="3" t="s">
        <v>287</v>
      </c>
      <c r="B25" s="10" t="s">
        <v>288</v>
      </c>
      <c r="C25" s="11">
        <v>455574.9</v>
      </c>
      <c r="D25" s="11">
        <v>475069.6</v>
      </c>
      <c r="E25" s="11">
        <f t="shared" si="0"/>
        <v>19494.699999999953</v>
      </c>
      <c r="F25" s="11" t="s">
        <v>364</v>
      </c>
      <c r="G25" s="11">
        <v>499429.8</v>
      </c>
      <c r="H25" s="11">
        <v>499429.8</v>
      </c>
      <c r="I25" s="11">
        <f t="shared" si="1"/>
        <v>0</v>
      </c>
      <c r="J25" s="11">
        <v>547201.6</v>
      </c>
      <c r="K25" s="11">
        <v>547201.6</v>
      </c>
      <c r="L25" s="11">
        <f t="shared" si="2"/>
        <v>0</v>
      </c>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row>
    <row r="26" spans="1:245" ht="78.75" x14ac:dyDescent="0.25">
      <c r="A26" s="3" t="s">
        <v>289</v>
      </c>
      <c r="B26" s="10" t="s">
        <v>290</v>
      </c>
      <c r="C26" s="11">
        <v>139760.70000000001</v>
      </c>
      <c r="D26" s="11">
        <v>154760.70000000001</v>
      </c>
      <c r="E26" s="11">
        <f t="shared" si="0"/>
        <v>15000</v>
      </c>
      <c r="F26" s="11" t="s">
        <v>364</v>
      </c>
      <c r="G26" s="11">
        <v>148578.79999999999</v>
      </c>
      <c r="H26" s="11">
        <v>148578.79999999999</v>
      </c>
      <c r="I26" s="11">
        <f t="shared" si="1"/>
        <v>0</v>
      </c>
      <c r="J26" s="11">
        <v>159749.9</v>
      </c>
      <c r="K26" s="11">
        <v>159749.9</v>
      </c>
      <c r="L26" s="11">
        <f t="shared" si="2"/>
        <v>0</v>
      </c>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row>
    <row r="27" spans="1:245" ht="47.25" x14ac:dyDescent="0.25">
      <c r="A27" s="3" t="s">
        <v>366</v>
      </c>
      <c r="B27" s="10" t="s">
        <v>365</v>
      </c>
      <c r="C27" s="11">
        <v>19.2</v>
      </c>
      <c r="D27" s="11">
        <v>19.2</v>
      </c>
      <c r="E27" s="11">
        <f t="shared" si="0"/>
        <v>0</v>
      </c>
      <c r="F27" s="11"/>
      <c r="G27" s="11">
        <v>0</v>
      </c>
      <c r="H27" s="11">
        <v>0</v>
      </c>
      <c r="I27" s="11">
        <f t="shared" si="1"/>
        <v>0</v>
      </c>
      <c r="J27" s="11">
        <v>0</v>
      </c>
      <c r="K27" s="11">
        <v>0</v>
      </c>
      <c r="L27" s="11">
        <f t="shared" si="2"/>
        <v>0</v>
      </c>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row>
    <row r="28" spans="1:245" ht="47.25" x14ac:dyDescent="0.25">
      <c r="A28" s="3" t="s">
        <v>369</v>
      </c>
      <c r="B28" s="10" t="s">
        <v>368</v>
      </c>
      <c r="C28" s="11">
        <v>2.4</v>
      </c>
      <c r="D28" s="11">
        <v>2.4</v>
      </c>
      <c r="E28" s="11">
        <f t="shared" si="0"/>
        <v>0</v>
      </c>
      <c r="F28" s="11"/>
      <c r="G28" s="11">
        <v>0</v>
      </c>
      <c r="H28" s="11">
        <v>0</v>
      </c>
      <c r="I28" s="11">
        <f t="shared" si="1"/>
        <v>0</v>
      </c>
      <c r="J28" s="11">
        <v>0</v>
      </c>
      <c r="K28" s="11">
        <v>0</v>
      </c>
      <c r="L28" s="11">
        <f t="shared" si="2"/>
        <v>0</v>
      </c>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row>
    <row r="29" spans="1:245" ht="63" x14ac:dyDescent="0.25">
      <c r="A29" s="3" t="s">
        <v>370</v>
      </c>
      <c r="B29" s="10" t="s">
        <v>371</v>
      </c>
      <c r="C29" s="11">
        <v>0.2</v>
      </c>
      <c r="D29" s="11">
        <v>0.2</v>
      </c>
      <c r="E29" s="11">
        <f t="shared" si="0"/>
        <v>0</v>
      </c>
      <c r="F29" s="11"/>
      <c r="G29" s="11">
        <v>0</v>
      </c>
      <c r="H29" s="11">
        <v>0</v>
      </c>
      <c r="I29" s="11">
        <f t="shared" si="1"/>
        <v>0</v>
      </c>
      <c r="J29" s="11">
        <v>0</v>
      </c>
      <c r="K29" s="11">
        <v>0</v>
      </c>
      <c r="L29" s="11">
        <f t="shared" si="2"/>
        <v>0</v>
      </c>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row>
    <row r="30" spans="1:245" ht="63" x14ac:dyDescent="0.25">
      <c r="A30" s="3" t="s">
        <v>269</v>
      </c>
      <c r="B30" s="10" t="s">
        <v>270</v>
      </c>
      <c r="C30" s="11">
        <v>21975</v>
      </c>
      <c r="D30" s="11">
        <v>21975</v>
      </c>
      <c r="E30" s="11">
        <f t="shared" si="0"/>
        <v>0</v>
      </c>
      <c r="F30" s="11"/>
      <c r="G30" s="11">
        <v>22171.4</v>
      </c>
      <c r="H30" s="11">
        <v>22171.4</v>
      </c>
      <c r="I30" s="11">
        <f t="shared" si="1"/>
        <v>0</v>
      </c>
      <c r="J30" s="11">
        <v>25670.7</v>
      </c>
      <c r="K30" s="11">
        <v>25670.7</v>
      </c>
      <c r="L30" s="11">
        <f t="shared" si="2"/>
        <v>0</v>
      </c>
    </row>
    <row r="31" spans="1:245" s="15" customFormat="1" ht="15.75" x14ac:dyDescent="0.25">
      <c r="A31" s="5" t="s">
        <v>18</v>
      </c>
      <c r="B31" s="19" t="s">
        <v>19</v>
      </c>
      <c r="C31" s="7">
        <f>C32+C33</f>
        <v>210094.5</v>
      </c>
      <c r="D31" s="7">
        <f>D32+D33</f>
        <v>211421.6</v>
      </c>
      <c r="E31" s="7">
        <f t="shared" si="0"/>
        <v>1327.1000000000058</v>
      </c>
      <c r="F31" s="7"/>
      <c r="G31" s="7">
        <f>G32+G33</f>
        <v>200060</v>
      </c>
      <c r="H31" s="7">
        <f>H32+H33</f>
        <v>200060</v>
      </c>
      <c r="I31" s="7">
        <f t="shared" si="1"/>
        <v>0</v>
      </c>
      <c r="J31" s="7">
        <f>J32+J33</f>
        <v>201085</v>
      </c>
      <c r="K31" s="7">
        <f>K32+K33</f>
        <v>201085</v>
      </c>
      <c r="L31" s="7">
        <f t="shared" si="2"/>
        <v>0</v>
      </c>
    </row>
    <row r="32" spans="1:245" s="15" customFormat="1" ht="63" x14ac:dyDescent="0.25">
      <c r="A32" s="3" t="s">
        <v>271</v>
      </c>
      <c r="B32" s="10" t="s">
        <v>272</v>
      </c>
      <c r="C32" s="11">
        <v>101799</v>
      </c>
      <c r="D32" s="11">
        <v>101799</v>
      </c>
      <c r="E32" s="11">
        <f t="shared" si="0"/>
        <v>0</v>
      </c>
      <c r="F32" s="11"/>
      <c r="G32" s="11">
        <v>100360</v>
      </c>
      <c r="H32" s="11">
        <v>100360</v>
      </c>
      <c r="I32" s="11">
        <f t="shared" si="1"/>
        <v>0</v>
      </c>
      <c r="J32" s="11">
        <v>101385</v>
      </c>
      <c r="K32" s="11">
        <v>101385</v>
      </c>
      <c r="L32" s="11">
        <f t="shared" si="2"/>
        <v>0</v>
      </c>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row>
    <row r="33" spans="1:245" s="15" customFormat="1" ht="15.75" x14ac:dyDescent="0.25">
      <c r="A33" s="3" t="s">
        <v>20</v>
      </c>
      <c r="B33" s="6" t="s">
        <v>21</v>
      </c>
      <c r="C33" s="7">
        <f>C34+C35</f>
        <v>108295.5</v>
      </c>
      <c r="D33" s="7">
        <f>D34+D35</f>
        <v>109622.6</v>
      </c>
      <c r="E33" s="7">
        <f t="shared" si="0"/>
        <v>1327.1000000000058</v>
      </c>
      <c r="F33" s="7"/>
      <c r="G33" s="7">
        <f>G34+G35</f>
        <v>99700</v>
      </c>
      <c r="H33" s="7">
        <f>H34+H35</f>
        <v>99700</v>
      </c>
      <c r="I33" s="7">
        <f t="shared" si="1"/>
        <v>0</v>
      </c>
      <c r="J33" s="7">
        <f>J34+J35</f>
        <v>99700</v>
      </c>
      <c r="K33" s="7">
        <f>K34+K35</f>
        <v>99700</v>
      </c>
      <c r="L33" s="7">
        <f t="shared" si="2"/>
        <v>0</v>
      </c>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row>
    <row r="34" spans="1:245" s="15" customFormat="1" ht="63" x14ac:dyDescent="0.25">
      <c r="A34" s="59" t="s">
        <v>273</v>
      </c>
      <c r="B34" s="60" t="s">
        <v>274</v>
      </c>
      <c r="C34" s="48">
        <v>81095.5</v>
      </c>
      <c r="D34" s="48">
        <v>82422.600000000006</v>
      </c>
      <c r="E34" s="48">
        <f t="shared" si="0"/>
        <v>1327.1000000000058</v>
      </c>
      <c r="F34" s="11" t="s">
        <v>364</v>
      </c>
      <c r="G34" s="11">
        <v>72500</v>
      </c>
      <c r="H34" s="11">
        <v>72500</v>
      </c>
      <c r="I34" s="11">
        <f t="shared" si="1"/>
        <v>0</v>
      </c>
      <c r="J34" s="11">
        <v>72500</v>
      </c>
      <c r="K34" s="11">
        <v>72500</v>
      </c>
      <c r="L34" s="11">
        <f t="shared" si="2"/>
        <v>0</v>
      </c>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row>
    <row r="35" spans="1:245" s="15" customFormat="1" ht="63" x14ac:dyDescent="0.25">
      <c r="A35" s="3" t="s">
        <v>275</v>
      </c>
      <c r="B35" s="10" t="s">
        <v>276</v>
      </c>
      <c r="C35" s="11">
        <v>27200</v>
      </c>
      <c r="D35" s="11">
        <v>27200</v>
      </c>
      <c r="E35" s="11">
        <f t="shared" si="0"/>
        <v>0</v>
      </c>
      <c r="F35" s="11"/>
      <c r="G35" s="11">
        <v>27200</v>
      </c>
      <c r="H35" s="11">
        <v>27200</v>
      </c>
      <c r="I35" s="11">
        <f t="shared" si="1"/>
        <v>0</v>
      </c>
      <c r="J35" s="11">
        <v>27200</v>
      </c>
      <c r="K35" s="11">
        <v>27200</v>
      </c>
      <c r="L35" s="11">
        <f t="shared" si="2"/>
        <v>0</v>
      </c>
    </row>
    <row r="36" spans="1:245" ht="15.75" x14ac:dyDescent="0.25">
      <c r="A36" s="5" t="s">
        <v>22</v>
      </c>
      <c r="B36" s="6" t="s">
        <v>23</v>
      </c>
      <c r="C36" s="7">
        <f>SUM(C37:C38)</f>
        <v>84300</v>
      </c>
      <c r="D36" s="7">
        <f>SUM(D37:D38)</f>
        <v>95772.3</v>
      </c>
      <c r="E36" s="7">
        <f t="shared" si="0"/>
        <v>11472.300000000003</v>
      </c>
      <c r="F36" s="7"/>
      <c r="G36" s="7">
        <f>SUM(G37:G38)</f>
        <v>50575</v>
      </c>
      <c r="H36" s="7">
        <f>SUM(H37:H38)</f>
        <v>50575</v>
      </c>
      <c r="I36" s="7">
        <f t="shared" si="1"/>
        <v>0</v>
      </c>
      <c r="J36" s="7">
        <f>SUM(J37:J38)</f>
        <v>50545</v>
      </c>
      <c r="K36" s="7">
        <f>SUM(K37:K38)</f>
        <v>50545</v>
      </c>
      <c r="L36" s="7">
        <f t="shared" si="2"/>
        <v>0</v>
      </c>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row>
    <row r="37" spans="1:245" ht="47.25" x14ac:dyDescent="0.25">
      <c r="A37" s="3" t="s">
        <v>291</v>
      </c>
      <c r="B37" s="10" t="s">
        <v>292</v>
      </c>
      <c r="C37" s="11">
        <v>84025</v>
      </c>
      <c r="D37" s="11">
        <v>95497.3</v>
      </c>
      <c r="E37" s="11">
        <f t="shared" si="0"/>
        <v>11472.300000000003</v>
      </c>
      <c r="F37" s="11" t="s">
        <v>364</v>
      </c>
      <c r="G37" s="11">
        <v>49500</v>
      </c>
      <c r="H37" s="11">
        <v>49500</v>
      </c>
      <c r="I37" s="11">
        <f t="shared" si="1"/>
        <v>0</v>
      </c>
      <c r="J37" s="11">
        <v>50500</v>
      </c>
      <c r="K37" s="11">
        <v>50500</v>
      </c>
      <c r="L37" s="11">
        <f t="shared" si="2"/>
        <v>0</v>
      </c>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row>
    <row r="38" spans="1:245" s="20" customFormat="1" ht="47.25" x14ac:dyDescent="0.25">
      <c r="A38" s="3" t="s">
        <v>267</v>
      </c>
      <c r="B38" s="10" t="s">
        <v>268</v>
      </c>
      <c r="C38" s="11">
        <v>275</v>
      </c>
      <c r="D38" s="11">
        <v>275</v>
      </c>
      <c r="E38" s="11">
        <f t="shared" si="0"/>
        <v>0</v>
      </c>
      <c r="F38" s="11"/>
      <c r="G38" s="11">
        <v>1075</v>
      </c>
      <c r="H38" s="11">
        <v>1075</v>
      </c>
      <c r="I38" s="11">
        <f t="shared" si="1"/>
        <v>0</v>
      </c>
      <c r="J38" s="11">
        <v>45</v>
      </c>
      <c r="K38" s="11">
        <v>45</v>
      </c>
      <c r="L38" s="11">
        <f t="shared" si="2"/>
        <v>0</v>
      </c>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row>
    <row r="39" spans="1:245" ht="15.75" x14ac:dyDescent="0.25">
      <c r="A39" s="21" t="s">
        <v>24</v>
      </c>
      <c r="B39" s="22"/>
      <c r="C39" s="7">
        <f>C9+C19+C24+C31+C36</f>
        <v>3405328.4000000004</v>
      </c>
      <c r="D39" s="7">
        <f>D9+D19+D24+D31+D36</f>
        <v>3452622.5000000005</v>
      </c>
      <c r="E39" s="7">
        <f t="shared" si="0"/>
        <v>47294.100000000093</v>
      </c>
      <c r="F39" s="7"/>
      <c r="G39" s="7">
        <f>G9+G19+G24+G31+G36</f>
        <v>3543536.5999999996</v>
      </c>
      <c r="H39" s="7">
        <f>H9+H19+H24+H31+H36</f>
        <v>3543536.5999999996</v>
      </c>
      <c r="I39" s="7">
        <f t="shared" si="1"/>
        <v>0</v>
      </c>
      <c r="J39" s="7">
        <f>J9+J19+J24+J31+J36</f>
        <v>3881103</v>
      </c>
      <c r="K39" s="7">
        <f>K9+K19+K24+K31+K36</f>
        <v>3881103</v>
      </c>
      <c r="L39" s="7">
        <f t="shared" si="2"/>
        <v>0</v>
      </c>
    </row>
    <row r="40" spans="1:245" s="20" customFormat="1" ht="31.5" x14ac:dyDescent="0.25">
      <c r="A40" s="5" t="s">
        <v>25</v>
      </c>
      <c r="B40" s="19" t="s">
        <v>26</v>
      </c>
      <c r="C40" s="7">
        <f>SUM(C41:C52)</f>
        <v>108918.39999999999</v>
      </c>
      <c r="D40" s="7">
        <f>SUM(D41:D52)</f>
        <v>110500.79999999999</v>
      </c>
      <c r="E40" s="7">
        <f t="shared" si="0"/>
        <v>1582.3999999999942</v>
      </c>
      <c r="F40" s="7"/>
      <c r="G40" s="7">
        <f>SUM(G41:G51)</f>
        <v>85878.099999999991</v>
      </c>
      <c r="H40" s="7">
        <f>SUM(H41:H51)</f>
        <v>85878.099999999991</v>
      </c>
      <c r="I40" s="7">
        <f t="shared" si="1"/>
        <v>0</v>
      </c>
      <c r="J40" s="7">
        <f>SUM(J41:J51)</f>
        <v>85725.299999999988</v>
      </c>
      <c r="K40" s="7">
        <f>SUM(K41:K51)</f>
        <v>85725.299999999988</v>
      </c>
      <c r="L40" s="7">
        <f t="shared" si="2"/>
        <v>0</v>
      </c>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row>
    <row r="41" spans="1:245" s="20" customFormat="1" ht="47.25" x14ac:dyDescent="0.25">
      <c r="A41" s="3" t="s">
        <v>293</v>
      </c>
      <c r="B41" s="24" t="s">
        <v>294</v>
      </c>
      <c r="C41" s="11">
        <v>138</v>
      </c>
      <c r="D41" s="11">
        <v>138</v>
      </c>
      <c r="E41" s="11">
        <f t="shared" si="0"/>
        <v>0</v>
      </c>
      <c r="F41" s="11"/>
      <c r="G41" s="11">
        <v>138</v>
      </c>
      <c r="H41" s="11">
        <v>138</v>
      </c>
      <c r="I41" s="11">
        <f t="shared" si="1"/>
        <v>0</v>
      </c>
      <c r="J41" s="11">
        <v>138</v>
      </c>
      <c r="K41" s="11">
        <v>138</v>
      </c>
      <c r="L41" s="11">
        <f t="shared" si="2"/>
        <v>0</v>
      </c>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row>
    <row r="42" spans="1:245" s="20" customFormat="1" ht="63" x14ac:dyDescent="0.25">
      <c r="A42" s="23" t="s">
        <v>27</v>
      </c>
      <c r="B42" s="24" t="s">
        <v>28</v>
      </c>
      <c r="C42" s="11">
        <v>86317.2</v>
      </c>
      <c r="D42" s="11">
        <v>87501.7</v>
      </c>
      <c r="E42" s="11">
        <f t="shared" si="0"/>
        <v>1184.5</v>
      </c>
      <c r="F42" s="11" t="s">
        <v>364</v>
      </c>
      <c r="G42" s="11">
        <v>63487.199999999997</v>
      </c>
      <c r="H42" s="11">
        <v>63487.199999999997</v>
      </c>
      <c r="I42" s="11">
        <f t="shared" si="1"/>
        <v>0</v>
      </c>
      <c r="J42" s="11">
        <v>63487.199999999997</v>
      </c>
      <c r="K42" s="11">
        <v>63487.199999999997</v>
      </c>
      <c r="L42" s="11">
        <f t="shared" si="2"/>
        <v>0</v>
      </c>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row>
    <row r="43" spans="1:245" s="20" customFormat="1" ht="63" x14ac:dyDescent="0.25">
      <c r="A43" s="23" t="s">
        <v>29</v>
      </c>
      <c r="B43" s="24" t="s">
        <v>30</v>
      </c>
      <c r="C43" s="11">
        <v>4452.8</v>
      </c>
      <c r="D43" s="11">
        <v>4452.8</v>
      </c>
      <c r="E43" s="11">
        <f t="shared" si="0"/>
        <v>0</v>
      </c>
      <c r="F43" s="11"/>
      <c r="G43" s="11">
        <v>4452.8</v>
      </c>
      <c r="H43" s="11">
        <v>4452.8</v>
      </c>
      <c r="I43" s="11">
        <f t="shared" si="1"/>
        <v>0</v>
      </c>
      <c r="J43" s="11">
        <v>4452.8</v>
      </c>
      <c r="K43" s="11">
        <v>4452.8</v>
      </c>
      <c r="L43" s="11">
        <f t="shared" si="2"/>
        <v>0</v>
      </c>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row>
    <row r="44" spans="1:245" s="15" customFormat="1" ht="47.25" x14ac:dyDescent="0.25">
      <c r="A44" s="23" t="s">
        <v>31</v>
      </c>
      <c r="B44" s="24" t="s">
        <v>33</v>
      </c>
      <c r="C44" s="11">
        <v>329.3</v>
      </c>
      <c r="D44" s="11">
        <v>329.3</v>
      </c>
      <c r="E44" s="11">
        <f t="shared" si="0"/>
        <v>0</v>
      </c>
      <c r="F44" s="11"/>
      <c r="G44" s="11">
        <v>329.3</v>
      </c>
      <c r="H44" s="11">
        <v>329.3</v>
      </c>
      <c r="I44" s="11">
        <f t="shared" si="1"/>
        <v>0</v>
      </c>
      <c r="J44" s="11">
        <v>329.3</v>
      </c>
      <c r="K44" s="11">
        <v>329.3</v>
      </c>
      <c r="L44" s="11">
        <f t="shared" si="2"/>
        <v>0</v>
      </c>
    </row>
    <row r="45" spans="1:245" s="15" customFormat="1" ht="47.25" x14ac:dyDescent="0.25">
      <c r="A45" s="23" t="s">
        <v>32</v>
      </c>
      <c r="B45" s="24" t="s">
        <v>33</v>
      </c>
      <c r="C45" s="11">
        <v>11.2</v>
      </c>
      <c r="D45" s="11">
        <v>0</v>
      </c>
      <c r="E45" s="11">
        <f t="shared" si="0"/>
        <v>-11.2</v>
      </c>
      <c r="F45" s="53" t="s">
        <v>386</v>
      </c>
      <c r="G45" s="11">
        <v>11.2</v>
      </c>
      <c r="H45" s="11">
        <v>11.2</v>
      </c>
      <c r="I45" s="11">
        <f t="shared" si="1"/>
        <v>0</v>
      </c>
      <c r="J45" s="11">
        <v>11.2</v>
      </c>
      <c r="K45" s="11">
        <v>11.2</v>
      </c>
      <c r="L45" s="11">
        <f t="shared" si="2"/>
        <v>0</v>
      </c>
    </row>
    <row r="46" spans="1:245" s="15" customFormat="1" ht="47.25" x14ac:dyDescent="0.25">
      <c r="A46" s="23" t="s">
        <v>34</v>
      </c>
      <c r="B46" s="24" t="s">
        <v>33</v>
      </c>
      <c r="C46" s="11">
        <v>408.4</v>
      </c>
      <c r="D46" s="11">
        <v>408.4</v>
      </c>
      <c r="E46" s="11">
        <f t="shared" si="0"/>
        <v>0</v>
      </c>
      <c r="F46" s="11"/>
      <c r="G46" s="11">
        <v>408.4</v>
      </c>
      <c r="H46" s="11">
        <v>408.4</v>
      </c>
      <c r="I46" s="11">
        <f t="shared" si="1"/>
        <v>0</v>
      </c>
      <c r="J46" s="11">
        <v>408.4</v>
      </c>
      <c r="K46" s="11">
        <v>408.4</v>
      </c>
      <c r="L46" s="11">
        <f t="shared" si="2"/>
        <v>0</v>
      </c>
    </row>
    <row r="47" spans="1:245" s="15" customFormat="1" ht="47.25" x14ac:dyDescent="0.25">
      <c r="A47" s="23" t="s">
        <v>35</v>
      </c>
      <c r="B47" s="24" t="s">
        <v>33</v>
      </c>
      <c r="C47" s="11">
        <v>176.2</v>
      </c>
      <c r="D47" s="11">
        <v>176.2</v>
      </c>
      <c r="E47" s="11">
        <f t="shared" si="0"/>
        <v>0</v>
      </c>
      <c r="F47" s="11"/>
      <c r="G47" s="11">
        <v>176.2</v>
      </c>
      <c r="H47" s="11">
        <v>176.2</v>
      </c>
      <c r="I47" s="11">
        <f t="shared" si="1"/>
        <v>0</v>
      </c>
      <c r="J47" s="11">
        <v>176.2</v>
      </c>
      <c r="K47" s="11">
        <v>176.2</v>
      </c>
      <c r="L47" s="11">
        <f t="shared" si="2"/>
        <v>0</v>
      </c>
    </row>
    <row r="48" spans="1:245" s="15" customFormat="1" ht="31.5" x14ac:dyDescent="0.25">
      <c r="A48" s="23" t="s">
        <v>36</v>
      </c>
      <c r="B48" s="25" t="s">
        <v>228</v>
      </c>
      <c r="C48" s="11">
        <v>8050</v>
      </c>
      <c r="D48" s="11">
        <v>8050</v>
      </c>
      <c r="E48" s="11">
        <f t="shared" si="0"/>
        <v>0</v>
      </c>
      <c r="F48" s="11"/>
      <c r="G48" s="11">
        <v>8050</v>
      </c>
      <c r="H48" s="11">
        <v>8050</v>
      </c>
      <c r="I48" s="11">
        <f t="shared" si="1"/>
        <v>0</v>
      </c>
      <c r="J48" s="11">
        <v>8050</v>
      </c>
      <c r="K48" s="11">
        <v>8050</v>
      </c>
      <c r="L48" s="11">
        <f t="shared" si="2"/>
        <v>0</v>
      </c>
    </row>
    <row r="49" spans="1:244" s="15" customFormat="1" ht="78.75" x14ac:dyDescent="0.25">
      <c r="A49" s="23" t="s">
        <v>37</v>
      </c>
      <c r="B49" s="24" t="s">
        <v>38</v>
      </c>
      <c r="C49" s="11">
        <v>7.8</v>
      </c>
      <c r="D49" s="11">
        <v>33.5</v>
      </c>
      <c r="E49" s="11">
        <f t="shared" si="0"/>
        <v>25.7</v>
      </c>
      <c r="F49" s="11" t="s">
        <v>364</v>
      </c>
      <c r="G49" s="11">
        <v>7.8</v>
      </c>
      <c r="H49" s="11">
        <v>7.8</v>
      </c>
      <c r="I49" s="11">
        <f t="shared" si="1"/>
        <v>0</v>
      </c>
      <c r="J49" s="11">
        <v>7.8</v>
      </c>
      <c r="K49" s="11">
        <v>7.8</v>
      </c>
      <c r="L49" s="11">
        <f t="shared" si="2"/>
        <v>0</v>
      </c>
    </row>
    <row r="50" spans="1:244" s="15" customFormat="1" ht="47.25" x14ac:dyDescent="0.25">
      <c r="A50" s="23" t="s">
        <v>39</v>
      </c>
      <c r="B50" s="24" t="s">
        <v>40</v>
      </c>
      <c r="C50" s="11">
        <v>130</v>
      </c>
      <c r="D50" s="11">
        <v>432.2</v>
      </c>
      <c r="E50" s="11">
        <f t="shared" si="0"/>
        <v>302.2</v>
      </c>
      <c r="F50" s="11" t="s">
        <v>367</v>
      </c>
      <c r="G50" s="11">
        <v>130</v>
      </c>
      <c r="H50" s="11">
        <v>130</v>
      </c>
      <c r="I50" s="11">
        <f t="shared" si="1"/>
        <v>0</v>
      </c>
      <c r="J50" s="11">
        <v>130</v>
      </c>
      <c r="K50" s="11">
        <v>130</v>
      </c>
      <c r="L50" s="11">
        <f t="shared" si="2"/>
        <v>0</v>
      </c>
    </row>
    <row r="51" spans="1:244" s="15" customFormat="1" ht="63" x14ac:dyDescent="0.25">
      <c r="A51" s="23" t="s">
        <v>41</v>
      </c>
      <c r="B51" s="10" t="s">
        <v>42</v>
      </c>
      <c r="C51" s="11">
        <v>8863.5</v>
      </c>
      <c r="D51" s="11">
        <v>8944.7000000000007</v>
      </c>
      <c r="E51" s="11">
        <f t="shared" si="0"/>
        <v>81.200000000000728</v>
      </c>
      <c r="F51" s="11" t="s">
        <v>364</v>
      </c>
      <c r="G51" s="11">
        <v>8687.2000000000007</v>
      </c>
      <c r="H51" s="11">
        <v>8687.2000000000007</v>
      </c>
      <c r="I51" s="11">
        <f t="shared" si="1"/>
        <v>0</v>
      </c>
      <c r="J51" s="11">
        <v>8534.4</v>
      </c>
      <c r="K51" s="11">
        <v>8534.4</v>
      </c>
      <c r="L51" s="11">
        <f t="shared" si="2"/>
        <v>0</v>
      </c>
    </row>
    <row r="52" spans="1:244" s="15" customFormat="1" ht="78.75" x14ac:dyDescent="0.25">
      <c r="A52" s="23" t="s">
        <v>372</v>
      </c>
      <c r="B52" s="25" t="s">
        <v>373</v>
      </c>
      <c r="C52" s="11">
        <v>34</v>
      </c>
      <c r="D52" s="11">
        <v>34</v>
      </c>
      <c r="E52" s="11">
        <f t="shared" si="0"/>
        <v>0</v>
      </c>
      <c r="F52" s="11"/>
      <c r="G52" s="11">
        <v>0</v>
      </c>
      <c r="H52" s="11">
        <v>0</v>
      </c>
      <c r="I52" s="11">
        <f t="shared" si="1"/>
        <v>0</v>
      </c>
      <c r="J52" s="11">
        <v>0</v>
      </c>
      <c r="K52" s="11">
        <v>0</v>
      </c>
      <c r="L52" s="11">
        <f t="shared" si="2"/>
        <v>0</v>
      </c>
    </row>
    <row r="53" spans="1:244" s="15" customFormat="1" ht="15.75" x14ac:dyDescent="0.25">
      <c r="A53" s="5" t="s">
        <v>43</v>
      </c>
      <c r="B53" s="6" t="s">
        <v>44</v>
      </c>
      <c r="C53" s="7">
        <f>SUM(C54:C57)</f>
        <v>5384.5</v>
      </c>
      <c r="D53" s="7">
        <f>SUM(D54:D57)</f>
        <v>5384.5</v>
      </c>
      <c r="E53" s="7">
        <f t="shared" si="0"/>
        <v>0</v>
      </c>
      <c r="F53" s="7"/>
      <c r="G53" s="7">
        <f>SUM(G54:G57)</f>
        <v>5641.4</v>
      </c>
      <c r="H53" s="7">
        <f>SUM(H54:H57)</f>
        <v>5641.4</v>
      </c>
      <c r="I53" s="7">
        <f t="shared" si="1"/>
        <v>0</v>
      </c>
      <c r="J53" s="7">
        <f>SUM(J54:J57)</f>
        <v>5910.4000000000015</v>
      </c>
      <c r="K53" s="7">
        <f>SUM(K54:K57)</f>
        <v>5910.4000000000015</v>
      </c>
      <c r="L53" s="7">
        <f t="shared" si="2"/>
        <v>0</v>
      </c>
    </row>
    <row r="54" spans="1:244" customFormat="1" ht="47.25" x14ac:dyDescent="0.25">
      <c r="A54" s="3" t="s">
        <v>45</v>
      </c>
      <c r="B54" s="10" t="s">
        <v>46</v>
      </c>
      <c r="C54" s="11">
        <v>1016.2</v>
      </c>
      <c r="D54" s="11">
        <v>1016.2</v>
      </c>
      <c r="E54" s="11">
        <f t="shared" si="0"/>
        <v>0</v>
      </c>
      <c r="F54" s="11"/>
      <c r="G54" s="11">
        <v>1064.7</v>
      </c>
      <c r="H54" s="11">
        <v>1064.7</v>
      </c>
      <c r="I54" s="11">
        <f t="shared" si="1"/>
        <v>0</v>
      </c>
      <c r="J54" s="11">
        <v>1115.4000000000001</v>
      </c>
      <c r="K54" s="11">
        <v>1115.4000000000001</v>
      </c>
      <c r="L54" s="11">
        <f t="shared" si="2"/>
        <v>0</v>
      </c>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row>
    <row r="55" spans="1:244" customFormat="1" ht="47.25" x14ac:dyDescent="0.25">
      <c r="A55" s="3" t="s">
        <v>47</v>
      </c>
      <c r="B55" s="10" t="s">
        <v>48</v>
      </c>
      <c r="C55" s="11">
        <v>3614.7</v>
      </c>
      <c r="D55" s="11">
        <v>3614.7</v>
      </c>
      <c r="E55" s="11">
        <f t="shared" si="0"/>
        <v>0</v>
      </c>
      <c r="F55" s="11"/>
      <c r="G55" s="11">
        <v>3787.2</v>
      </c>
      <c r="H55" s="11">
        <v>3787.2</v>
      </c>
      <c r="I55" s="11">
        <f t="shared" si="1"/>
        <v>0</v>
      </c>
      <c r="J55" s="11">
        <v>3967.8</v>
      </c>
      <c r="K55" s="11">
        <v>3967.8</v>
      </c>
      <c r="L55" s="11">
        <f t="shared" si="2"/>
        <v>0</v>
      </c>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row>
    <row r="56" spans="1:244" customFormat="1" ht="47.25" x14ac:dyDescent="0.25">
      <c r="A56" s="3" t="s">
        <v>49</v>
      </c>
      <c r="B56" s="10" t="s">
        <v>50</v>
      </c>
      <c r="C56" s="11">
        <v>748.5</v>
      </c>
      <c r="D56" s="11">
        <v>748.5</v>
      </c>
      <c r="E56" s="11">
        <f t="shared" si="0"/>
        <v>0</v>
      </c>
      <c r="F56" s="11"/>
      <c r="G56" s="11">
        <v>784.2</v>
      </c>
      <c r="H56" s="11">
        <v>784.2</v>
      </c>
      <c r="I56" s="11">
        <f t="shared" si="1"/>
        <v>0</v>
      </c>
      <c r="J56" s="11">
        <v>821.6</v>
      </c>
      <c r="K56" s="11">
        <v>821.6</v>
      </c>
      <c r="L56" s="11">
        <f t="shared" si="2"/>
        <v>0</v>
      </c>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row>
    <row r="57" spans="1:244" customFormat="1" ht="47.25" x14ac:dyDescent="0.25">
      <c r="A57" s="3" t="s">
        <v>266</v>
      </c>
      <c r="B57" s="10" t="s">
        <v>295</v>
      </c>
      <c r="C57" s="11">
        <v>5.0999999999999996</v>
      </c>
      <c r="D57" s="11">
        <v>5.0999999999999996</v>
      </c>
      <c r="E57" s="11">
        <f t="shared" si="0"/>
        <v>0</v>
      </c>
      <c r="F57" s="11"/>
      <c r="G57" s="11">
        <v>5.3</v>
      </c>
      <c r="H57" s="11">
        <v>5.3</v>
      </c>
      <c r="I57" s="11">
        <f t="shared" si="1"/>
        <v>0</v>
      </c>
      <c r="J57" s="11">
        <v>5.6</v>
      </c>
      <c r="K57" s="11">
        <v>5.6</v>
      </c>
      <c r="L57" s="11">
        <f t="shared" si="2"/>
        <v>0</v>
      </c>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row>
    <row r="58" spans="1:244" customFormat="1" ht="15.75" x14ac:dyDescent="0.25">
      <c r="A58" s="5" t="s">
        <v>51</v>
      </c>
      <c r="B58" s="6" t="s">
        <v>52</v>
      </c>
      <c r="C58" s="7">
        <f>SUM(C59:C68)</f>
        <v>22114.1</v>
      </c>
      <c r="D58" s="7">
        <f>SUM(D59:D68)</f>
        <v>22378.1</v>
      </c>
      <c r="E58" s="7">
        <f>SUM(E59:E68)</f>
        <v>264</v>
      </c>
      <c r="F58" s="7"/>
      <c r="G58" s="7">
        <f t="shared" ref="G58:L58" si="6">SUM(G59:G67)</f>
        <v>19321.7</v>
      </c>
      <c r="H58" s="7">
        <f t="shared" si="6"/>
        <v>19321.7</v>
      </c>
      <c r="I58" s="7">
        <f t="shared" si="6"/>
        <v>0</v>
      </c>
      <c r="J58" s="7">
        <f t="shared" si="6"/>
        <v>19321.7</v>
      </c>
      <c r="K58" s="7">
        <f t="shared" si="6"/>
        <v>19321.7</v>
      </c>
      <c r="L58" s="7">
        <f t="shared" si="6"/>
        <v>0</v>
      </c>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row>
    <row r="59" spans="1:244" customFormat="1" ht="47.25" x14ac:dyDescent="0.25">
      <c r="A59" s="3" t="s">
        <v>54</v>
      </c>
      <c r="B59" s="10" t="s">
        <v>55</v>
      </c>
      <c r="C59" s="11">
        <v>8422.4</v>
      </c>
      <c r="D59" s="11">
        <v>8422.4</v>
      </c>
      <c r="E59" s="11">
        <f t="shared" si="0"/>
        <v>0</v>
      </c>
      <c r="F59" s="11"/>
      <c r="G59" s="11">
        <v>8422.4</v>
      </c>
      <c r="H59" s="11">
        <v>8422.4</v>
      </c>
      <c r="I59" s="11">
        <f t="shared" si="1"/>
        <v>0</v>
      </c>
      <c r="J59" s="11">
        <v>8422.4</v>
      </c>
      <c r="K59" s="11">
        <v>8422.4</v>
      </c>
      <c r="L59" s="11">
        <f t="shared" si="2"/>
        <v>0</v>
      </c>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row>
    <row r="60" spans="1:244" customFormat="1" ht="38.25" x14ac:dyDescent="0.25">
      <c r="A60" s="59" t="s">
        <v>56</v>
      </c>
      <c r="B60" s="60" t="s">
        <v>53</v>
      </c>
      <c r="C60" s="48">
        <v>1372.3</v>
      </c>
      <c r="D60" s="48">
        <v>1672.3</v>
      </c>
      <c r="E60" s="48">
        <f t="shared" si="0"/>
        <v>300</v>
      </c>
      <c r="F60" s="53" t="s">
        <v>390</v>
      </c>
      <c r="G60" s="11">
        <v>1372.3</v>
      </c>
      <c r="H60" s="11">
        <v>1372.3</v>
      </c>
      <c r="I60" s="11">
        <f t="shared" si="1"/>
        <v>0</v>
      </c>
      <c r="J60" s="11">
        <v>1372.3</v>
      </c>
      <c r="K60" s="11">
        <v>1372.3</v>
      </c>
      <c r="L60" s="11">
        <f t="shared" si="2"/>
        <v>0</v>
      </c>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row>
    <row r="61" spans="1:244" ht="31.5" x14ac:dyDescent="0.25">
      <c r="A61" s="3" t="s">
        <v>58</v>
      </c>
      <c r="B61" s="10" t="s">
        <v>57</v>
      </c>
      <c r="C61" s="11">
        <v>450.9</v>
      </c>
      <c r="D61" s="11">
        <v>450.9</v>
      </c>
      <c r="E61" s="11">
        <f t="shared" si="0"/>
        <v>0</v>
      </c>
      <c r="F61" s="11"/>
      <c r="G61" s="11">
        <v>450.6</v>
      </c>
      <c r="H61" s="11">
        <v>450.6</v>
      </c>
      <c r="I61" s="11">
        <f t="shared" si="1"/>
        <v>0</v>
      </c>
      <c r="J61" s="11">
        <v>451.9</v>
      </c>
      <c r="K61" s="11">
        <v>451.9</v>
      </c>
      <c r="L61" s="11">
        <f t="shared" si="2"/>
        <v>0</v>
      </c>
    </row>
    <row r="62" spans="1:244" ht="62.25" customHeight="1" x14ac:dyDescent="0.25">
      <c r="A62" s="3" t="s">
        <v>59</v>
      </c>
      <c r="B62" s="10" t="s">
        <v>57</v>
      </c>
      <c r="C62" s="11">
        <v>38</v>
      </c>
      <c r="D62" s="11">
        <v>0</v>
      </c>
      <c r="E62" s="11">
        <f t="shared" si="0"/>
        <v>-38</v>
      </c>
      <c r="F62" s="53" t="s">
        <v>386</v>
      </c>
      <c r="G62" s="11">
        <v>38</v>
      </c>
      <c r="H62" s="11">
        <v>38</v>
      </c>
      <c r="I62" s="11">
        <f t="shared" si="1"/>
        <v>0</v>
      </c>
      <c r="J62" s="11">
        <v>38</v>
      </c>
      <c r="K62" s="11">
        <v>38</v>
      </c>
      <c r="L62" s="11">
        <f t="shared" si="2"/>
        <v>0</v>
      </c>
    </row>
    <row r="63" spans="1:244" ht="31.5" x14ac:dyDescent="0.25">
      <c r="A63" s="3" t="s">
        <v>60</v>
      </c>
      <c r="B63" s="10" t="s">
        <v>57</v>
      </c>
      <c r="C63" s="11">
        <v>954.5</v>
      </c>
      <c r="D63" s="11">
        <v>954.5</v>
      </c>
      <c r="E63" s="11">
        <f t="shared" si="0"/>
        <v>0</v>
      </c>
      <c r="F63" s="11"/>
      <c r="G63" s="11">
        <v>1048.5999999999999</v>
      </c>
      <c r="H63" s="11">
        <v>1048.5999999999999</v>
      </c>
      <c r="I63" s="11">
        <f t="shared" si="1"/>
        <v>0</v>
      </c>
      <c r="J63" s="11">
        <v>983.2</v>
      </c>
      <c r="K63" s="11">
        <v>983.2</v>
      </c>
      <c r="L63" s="11">
        <f t="shared" si="2"/>
        <v>0</v>
      </c>
    </row>
    <row r="64" spans="1:244" ht="31.5" x14ac:dyDescent="0.25">
      <c r="A64" s="3" t="s">
        <v>61</v>
      </c>
      <c r="B64" s="10" t="s">
        <v>57</v>
      </c>
      <c r="C64" s="11">
        <v>150.69999999999999</v>
      </c>
      <c r="D64" s="11">
        <v>150.69999999999999</v>
      </c>
      <c r="E64" s="11">
        <f t="shared" si="0"/>
        <v>0</v>
      </c>
      <c r="F64" s="11"/>
      <c r="G64" s="11">
        <v>150.69999999999999</v>
      </c>
      <c r="H64" s="11">
        <v>150.69999999999999</v>
      </c>
      <c r="I64" s="11">
        <f t="shared" si="1"/>
        <v>0</v>
      </c>
      <c r="J64" s="11">
        <v>150.69999999999999</v>
      </c>
      <c r="K64" s="11">
        <v>150.69999999999999</v>
      </c>
      <c r="L64" s="11">
        <f t="shared" si="2"/>
        <v>0</v>
      </c>
    </row>
    <row r="65" spans="1:12" ht="15.75" x14ac:dyDescent="0.25">
      <c r="A65" s="3" t="s">
        <v>63</v>
      </c>
      <c r="B65" s="10" t="s">
        <v>62</v>
      </c>
      <c r="C65" s="11">
        <v>7633.2</v>
      </c>
      <c r="D65" s="11">
        <v>7633.2</v>
      </c>
      <c r="E65" s="11">
        <f t="shared" si="0"/>
        <v>0</v>
      </c>
      <c r="F65" s="11"/>
      <c r="G65" s="11">
        <v>7539.4</v>
      </c>
      <c r="H65" s="11">
        <v>7539.4</v>
      </c>
      <c r="I65" s="11">
        <f t="shared" si="1"/>
        <v>0</v>
      </c>
      <c r="J65" s="11">
        <v>7603.5</v>
      </c>
      <c r="K65" s="11">
        <v>7603.5</v>
      </c>
      <c r="L65" s="11">
        <f t="shared" si="2"/>
        <v>0</v>
      </c>
    </row>
    <row r="66" spans="1:12" ht="15.75" x14ac:dyDescent="0.25">
      <c r="A66" s="3" t="s">
        <v>64</v>
      </c>
      <c r="B66" s="10" t="s">
        <v>62</v>
      </c>
      <c r="C66" s="11">
        <v>838</v>
      </c>
      <c r="D66" s="11">
        <v>838</v>
      </c>
      <c r="E66" s="11">
        <f t="shared" si="0"/>
        <v>0</v>
      </c>
      <c r="F66" s="53"/>
      <c r="G66" s="11">
        <v>299.7</v>
      </c>
      <c r="H66" s="11">
        <v>299.7</v>
      </c>
      <c r="I66" s="11">
        <f t="shared" si="1"/>
        <v>0</v>
      </c>
      <c r="J66" s="11">
        <v>299.7</v>
      </c>
      <c r="K66" s="11">
        <v>299.7</v>
      </c>
      <c r="L66" s="11">
        <f t="shared" si="2"/>
        <v>0</v>
      </c>
    </row>
    <row r="67" spans="1:12" ht="15.75" x14ac:dyDescent="0.25">
      <c r="A67" s="3" t="s">
        <v>354</v>
      </c>
      <c r="B67" s="10" t="s">
        <v>62</v>
      </c>
      <c r="C67" s="11">
        <v>2252.6</v>
      </c>
      <c r="D67" s="11">
        <v>2252.6</v>
      </c>
      <c r="E67" s="11">
        <f t="shared" si="0"/>
        <v>0</v>
      </c>
      <c r="F67" s="53"/>
      <c r="G67" s="11">
        <v>0</v>
      </c>
      <c r="H67" s="11">
        <v>0</v>
      </c>
      <c r="I67" s="11">
        <f t="shared" si="1"/>
        <v>0</v>
      </c>
      <c r="J67" s="11">
        <v>0</v>
      </c>
      <c r="K67" s="11">
        <v>0</v>
      </c>
      <c r="L67" s="11">
        <f t="shared" si="2"/>
        <v>0</v>
      </c>
    </row>
    <row r="68" spans="1:12" ht="38.25" x14ac:dyDescent="0.25">
      <c r="A68" s="59" t="s">
        <v>379</v>
      </c>
      <c r="B68" s="60" t="s">
        <v>62</v>
      </c>
      <c r="C68" s="48">
        <v>1.5</v>
      </c>
      <c r="D68" s="48">
        <v>3.5</v>
      </c>
      <c r="E68" s="48">
        <f t="shared" si="0"/>
        <v>2</v>
      </c>
      <c r="F68" s="53" t="s">
        <v>390</v>
      </c>
      <c r="G68" s="11">
        <v>0</v>
      </c>
      <c r="H68" s="11">
        <v>0</v>
      </c>
      <c r="I68" s="11">
        <f t="shared" si="1"/>
        <v>0</v>
      </c>
      <c r="J68" s="11">
        <v>0</v>
      </c>
      <c r="K68" s="11">
        <v>0</v>
      </c>
      <c r="L68" s="11">
        <f t="shared" si="2"/>
        <v>0</v>
      </c>
    </row>
    <row r="69" spans="1:12" ht="15.75" x14ac:dyDescent="0.25">
      <c r="A69" s="5" t="s">
        <v>65</v>
      </c>
      <c r="B69" s="6" t="s">
        <v>66</v>
      </c>
      <c r="C69" s="7">
        <f>SUM(C70:C77)</f>
        <v>60935.899999999994</v>
      </c>
      <c r="D69" s="7">
        <f>SUM(D70:D77)</f>
        <v>66411.3</v>
      </c>
      <c r="E69" s="7">
        <f t="shared" si="0"/>
        <v>5475.4000000000087</v>
      </c>
      <c r="F69" s="7"/>
      <c r="G69" s="7">
        <f>SUM(G70:G77)</f>
        <v>43237.1</v>
      </c>
      <c r="H69" s="7">
        <f>SUM(H70:H77)</f>
        <v>43237.1</v>
      </c>
      <c r="I69" s="7">
        <f t="shared" si="1"/>
        <v>0</v>
      </c>
      <c r="J69" s="7">
        <f>SUM(J70:J77)</f>
        <v>41804.6</v>
      </c>
      <c r="K69" s="7">
        <f>SUM(K70:K77)</f>
        <v>41804.6</v>
      </c>
      <c r="L69" s="7">
        <f t="shared" si="2"/>
        <v>0</v>
      </c>
    </row>
    <row r="70" spans="1:12" ht="63" x14ac:dyDescent="0.25">
      <c r="A70" s="13" t="s">
        <v>67</v>
      </c>
      <c r="B70" s="10" t="s">
        <v>68</v>
      </c>
      <c r="C70" s="11">
        <v>8.6</v>
      </c>
      <c r="D70" s="11">
        <v>8.6</v>
      </c>
      <c r="E70" s="11">
        <f t="shared" si="0"/>
        <v>0</v>
      </c>
      <c r="F70" s="11"/>
      <c r="G70" s="11">
        <v>8.6</v>
      </c>
      <c r="H70" s="11">
        <v>8.6</v>
      </c>
      <c r="I70" s="11">
        <f t="shared" si="1"/>
        <v>0</v>
      </c>
      <c r="J70" s="11">
        <v>8.6</v>
      </c>
      <c r="K70" s="11">
        <v>8.6</v>
      </c>
      <c r="L70" s="11">
        <f t="shared" si="2"/>
        <v>0</v>
      </c>
    </row>
    <row r="71" spans="1:12" ht="63.75" customHeight="1" x14ac:dyDescent="0.25">
      <c r="A71" s="61" t="s">
        <v>69</v>
      </c>
      <c r="B71" s="60" t="s">
        <v>68</v>
      </c>
      <c r="C71" s="48">
        <v>6.5</v>
      </c>
      <c r="D71" s="48">
        <v>10.4</v>
      </c>
      <c r="E71" s="48">
        <f t="shared" si="0"/>
        <v>3.9000000000000004</v>
      </c>
      <c r="F71" s="53" t="s">
        <v>390</v>
      </c>
      <c r="G71" s="11">
        <v>6.5</v>
      </c>
      <c r="H71" s="11">
        <v>6.5</v>
      </c>
      <c r="I71" s="11">
        <f t="shared" si="1"/>
        <v>0</v>
      </c>
      <c r="J71" s="11">
        <v>6.5</v>
      </c>
      <c r="K71" s="11">
        <v>6.5</v>
      </c>
      <c r="L71" s="11">
        <f t="shared" si="2"/>
        <v>0</v>
      </c>
    </row>
    <row r="72" spans="1:12" ht="63" x14ac:dyDescent="0.25">
      <c r="A72" s="3" t="s">
        <v>70</v>
      </c>
      <c r="B72" s="10" t="s">
        <v>71</v>
      </c>
      <c r="C72" s="11">
        <v>4206.1000000000004</v>
      </c>
      <c r="D72" s="11">
        <v>5539.4</v>
      </c>
      <c r="E72" s="11">
        <f t="shared" si="0"/>
        <v>1333.2999999999993</v>
      </c>
      <c r="F72" s="11" t="s">
        <v>364</v>
      </c>
      <c r="G72" s="11">
        <v>4593.5</v>
      </c>
      <c r="H72" s="11">
        <v>4593.5</v>
      </c>
      <c r="I72" s="11">
        <f t="shared" si="1"/>
        <v>0</v>
      </c>
      <c r="J72" s="11">
        <v>3161</v>
      </c>
      <c r="K72" s="11">
        <v>3161</v>
      </c>
      <c r="L72" s="11">
        <f t="shared" si="2"/>
        <v>0</v>
      </c>
    </row>
    <row r="73" spans="1:12" ht="78.75" x14ac:dyDescent="0.25">
      <c r="A73" s="3" t="s">
        <v>72</v>
      </c>
      <c r="B73" s="10" t="s">
        <v>229</v>
      </c>
      <c r="C73" s="11">
        <v>128.5</v>
      </c>
      <c r="D73" s="11">
        <v>128.5</v>
      </c>
      <c r="E73" s="11">
        <f t="shared" si="0"/>
        <v>0</v>
      </c>
      <c r="F73" s="11"/>
      <c r="G73" s="11">
        <v>128.5</v>
      </c>
      <c r="H73" s="11">
        <v>128.5</v>
      </c>
      <c r="I73" s="11">
        <f t="shared" si="1"/>
        <v>0</v>
      </c>
      <c r="J73" s="11">
        <v>128.5</v>
      </c>
      <c r="K73" s="11">
        <v>128.5</v>
      </c>
      <c r="L73" s="11">
        <f t="shared" si="2"/>
        <v>0</v>
      </c>
    </row>
    <row r="74" spans="1:12" ht="31.5" x14ac:dyDescent="0.25">
      <c r="A74" s="23" t="s">
        <v>73</v>
      </c>
      <c r="B74" s="10" t="s">
        <v>74</v>
      </c>
      <c r="C74" s="11">
        <v>45425</v>
      </c>
      <c r="D74" s="11">
        <v>49041.5</v>
      </c>
      <c r="E74" s="11">
        <f t="shared" si="0"/>
        <v>3616.5</v>
      </c>
      <c r="F74" s="11" t="s">
        <v>364</v>
      </c>
      <c r="G74" s="11">
        <v>30500</v>
      </c>
      <c r="H74" s="11">
        <v>30500</v>
      </c>
      <c r="I74" s="11">
        <f t="shared" si="1"/>
        <v>0</v>
      </c>
      <c r="J74" s="11">
        <v>30500</v>
      </c>
      <c r="K74" s="11">
        <v>30500</v>
      </c>
      <c r="L74" s="11">
        <f t="shared" si="2"/>
        <v>0</v>
      </c>
    </row>
    <row r="75" spans="1:12" ht="47.25" x14ac:dyDescent="0.25">
      <c r="A75" s="23" t="s">
        <v>75</v>
      </c>
      <c r="B75" s="26" t="s">
        <v>76</v>
      </c>
      <c r="C75" s="11">
        <v>800</v>
      </c>
      <c r="D75" s="11">
        <v>1500</v>
      </c>
      <c r="E75" s="11">
        <f t="shared" si="0"/>
        <v>700</v>
      </c>
      <c r="F75" s="11" t="s">
        <v>364</v>
      </c>
      <c r="G75" s="11">
        <v>800</v>
      </c>
      <c r="H75" s="11">
        <v>800</v>
      </c>
      <c r="I75" s="11">
        <f t="shared" si="1"/>
        <v>0</v>
      </c>
      <c r="J75" s="11">
        <v>800</v>
      </c>
      <c r="K75" s="11">
        <v>800</v>
      </c>
      <c r="L75" s="11">
        <f t="shared" si="2"/>
        <v>0</v>
      </c>
    </row>
    <row r="76" spans="1:12" ht="63" x14ac:dyDescent="0.25">
      <c r="A76" s="23" t="s">
        <v>77</v>
      </c>
      <c r="B76" s="25" t="s">
        <v>78</v>
      </c>
      <c r="C76" s="11">
        <v>8200</v>
      </c>
      <c r="D76" s="11">
        <v>8200</v>
      </c>
      <c r="E76" s="11">
        <f t="shared" si="0"/>
        <v>0</v>
      </c>
      <c r="F76" s="11"/>
      <c r="G76" s="11">
        <v>7200</v>
      </c>
      <c r="H76" s="11">
        <v>7200</v>
      </c>
      <c r="I76" s="11">
        <f t="shared" si="1"/>
        <v>0</v>
      </c>
      <c r="J76" s="11">
        <v>7200</v>
      </c>
      <c r="K76" s="11">
        <v>7200</v>
      </c>
      <c r="L76" s="11">
        <f t="shared" si="2"/>
        <v>0</v>
      </c>
    </row>
    <row r="77" spans="1:12" ht="31.5" x14ac:dyDescent="0.25">
      <c r="A77" s="23" t="s">
        <v>79</v>
      </c>
      <c r="B77" s="25" t="s">
        <v>230</v>
      </c>
      <c r="C77" s="11">
        <v>2161.1999999999998</v>
      </c>
      <c r="D77" s="11">
        <v>1982.9</v>
      </c>
      <c r="E77" s="11">
        <f t="shared" si="0"/>
        <v>-178.29999999999973</v>
      </c>
      <c r="F77" s="11"/>
      <c r="G77" s="11">
        <v>0</v>
      </c>
      <c r="H77" s="11">
        <v>0</v>
      </c>
      <c r="I77" s="11">
        <f t="shared" si="1"/>
        <v>0</v>
      </c>
      <c r="J77" s="11">
        <v>0</v>
      </c>
      <c r="K77" s="11">
        <v>0</v>
      </c>
      <c r="L77" s="11">
        <f t="shared" si="2"/>
        <v>0</v>
      </c>
    </row>
    <row r="78" spans="1:12" ht="15.75" x14ac:dyDescent="0.25">
      <c r="A78" s="5" t="s">
        <v>80</v>
      </c>
      <c r="B78" s="6" t="s">
        <v>81</v>
      </c>
      <c r="C78" s="27">
        <f>SUM(C79:C107)</f>
        <v>8499.9999999999982</v>
      </c>
      <c r="D78" s="27">
        <f>SUM(D79:D107)</f>
        <v>8499.9999999999982</v>
      </c>
      <c r="E78" s="27">
        <f t="shared" ref="E78:E153" si="7">D78-C78</f>
        <v>0</v>
      </c>
      <c r="F78" s="27"/>
      <c r="G78" s="27">
        <f>SUM(G79:G106)</f>
        <v>8354.1999999999989</v>
      </c>
      <c r="H78" s="27">
        <f>SUM(H79:H106)</f>
        <v>8354.1999999999989</v>
      </c>
      <c r="I78" s="27">
        <f t="shared" ref="I78:I153" si="8">H78-G78</f>
        <v>0</v>
      </c>
      <c r="J78" s="27">
        <f>SUM(J79:J106)</f>
        <v>10738.6</v>
      </c>
      <c r="K78" s="27">
        <f>SUM(K79:K106)</f>
        <v>10738.6</v>
      </c>
      <c r="L78" s="27">
        <f t="shared" ref="L78:L154" si="9">K78-J78</f>
        <v>0</v>
      </c>
    </row>
    <row r="79" spans="1:12" ht="63" x14ac:dyDescent="0.25">
      <c r="A79" s="13" t="s">
        <v>82</v>
      </c>
      <c r="B79" s="10" t="s">
        <v>83</v>
      </c>
      <c r="C79" s="12">
        <v>24.9</v>
      </c>
      <c r="D79" s="12">
        <v>24.9</v>
      </c>
      <c r="E79" s="12">
        <f t="shared" si="7"/>
        <v>0</v>
      </c>
      <c r="F79" s="12"/>
      <c r="G79" s="12">
        <v>24.9</v>
      </c>
      <c r="H79" s="12">
        <v>24.9</v>
      </c>
      <c r="I79" s="12">
        <f t="shared" si="8"/>
        <v>0</v>
      </c>
      <c r="J79" s="12">
        <v>24.9</v>
      </c>
      <c r="K79" s="12">
        <v>24.9</v>
      </c>
      <c r="L79" s="12">
        <f t="shared" si="9"/>
        <v>0</v>
      </c>
    </row>
    <row r="80" spans="1:12" ht="63" x14ac:dyDescent="0.25">
      <c r="A80" s="13" t="s">
        <v>84</v>
      </c>
      <c r="B80" s="10" t="s">
        <v>83</v>
      </c>
      <c r="C80" s="12">
        <v>21</v>
      </c>
      <c r="D80" s="12">
        <v>21</v>
      </c>
      <c r="E80" s="12">
        <f t="shared" si="7"/>
        <v>0</v>
      </c>
      <c r="F80" s="12"/>
      <c r="G80" s="12">
        <v>21</v>
      </c>
      <c r="H80" s="12">
        <v>21</v>
      </c>
      <c r="I80" s="12">
        <f t="shared" si="8"/>
        <v>0</v>
      </c>
      <c r="J80" s="12">
        <v>21</v>
      </c>
      <c r="K80" s="12">
        <v>21</v>
      </c>
      <c r="L80" s="12">
        <f t="shared" si="9"/>
        <v>0</v>
      </c>
    </row>
    <row r="81" spans="1:247" ht="78.75" x14ac:dyDescent="0.25">
      <c r="A81" s="13" t="s">
        <v>85</v>
      </c>
      <c r="B81" s="25" t="s">
        <v>86</v>
      </c>
      <c r="C81" s="12">
        <v>38.9</v>
      </c>
      <c r="D81" s="12">
        <v>38.9</v>
      </c>
      <c r="E81" s="12">
        <f t="shared" si="7"/>
        <v>0</v>
      </c>
      <c r="F81" s="12"/>
      <c r="G81" s="12">
        <v>38.9</v>
      </c>
      <c r="H81" s="12">
        <v>38.9</v>
      </c>
      <c r="I81" s="12">
        <f t="shared" si="8"/>
        <v>0</v>
      </c>
      <c r="J81" s="12">
        <v>38.9</v>
      </c>
      <c r="K81" s="12">
        <v>38.9</v>
      </c>
      <c r="L81" s="12">
        <f t="shared" si="9"/>
        <v>0</v>
      </c>
    </row>
    <row r="82" spans="1:247" ht="78.75" x14ac:dyDescent="0.25">
      <c r="A82" s="13" t="s">
        <v>87</v>
      </c>
      <c r="B82" s="25" t="s">
        <v>86</v>
      </c>
      <c r="C82" s="12">
        <v>95.2</v>
      </c>
      <c r="D82" s="12">
        <v>95.2</v>
      </c>
      <c r="E82" s="12">
        <f t="shared" si="7"/>
        <v>0</v>
      </c>
      <c r="F82" s="12"/>
      <c r="G82" s="12">
        <v>95.2</v>
      </c>
      <c r="H82" s="12">
        <v>95.2</v>
      </c>
      <c r="I82" s="12">
        <f t="shared" si="8"/>
        <v>0</v>
      </c>
      <c r="J82" s="12">
        <v>95.2</v>
      </c>
      <c r="K82" s="12">
        <v>95.2</v>
      </c>
      <c r="L82" s="12">
        <f t="shared" si="9"/>
        <v>0</v>
      </c>
    </row>
    <row r="83" spans="1:247" ht="63" x14ac:dyDescent="0.25">
      <c r="A83" s="28" t="s">
        <v>88</v>
      </c>
      <c r="B83" s="47" t="s">
        <v>90</v>
      </c>
      <c r="C83" s="12">
        <v>10.9</v>
      </c>
      <c r="D83" s="12">
        <v>10.9</v>
      </c>
      <c r="E83" s="12">
        <f t="shared" si="7"/>
        <v>0</v>
      </c>
      <c r="F83" s="12"/>
      <c r="G83" s="12">
        <v>10.9</v>
      </c>
      <c r="H83" s="12">
        <v>10.9</v>
      </c>
      <c r="I83" s="12">
        <f t="shared" si="8"/>
        <v>0</v>
      </c>
      <c r="J83" s="12">
        <v>10.9</v>
      </c>
      <c r="K83" s="12">
        <v>10.9</v>
      </c>
      <c r="L83" s="12">
        <f t="shared" si="9"/>
        <v>0</v>
      </c>
    </row>
    <row r="84" spans="1:247" ht="63" x14ac:dyDescent="0.25">
      <c r="A84" s="28" t="s">
        <v>89</v>
      </c>
      <c r="B84" s="47" t="s">
        <v>90</v>
      </c>
      <c r="C84" s="12">
        <v>1.9</v>
      </c>
      <c r="D84" s="12">
        <v>1.9</v>
      </c>
      <c r="E84" s="12">
        <f t="shared" si="7"/>
        <v>0</v>
      </c>
      <c r="F84" s="12"/>
      <c r="G84" s="12">
        <v>1.9</v>
      </c>
      <c r="H84" s="12">
        <v>1.9</v>
      </c>
      <c r="I84" s="12">
        <f t="shared" si="8"/>
        <v>0</v>
      </c>
      <c r="J84" s="12">
        <v>1.9</v>
      </c>
      <c r="K84" s="12">
        <v>1.9</v>
      </c>
      <c r="L84" s="12">
        <f t="shared" si="9"/>
        <v>0</v>
      </c>
    </row>
    <row r="85" spans="1:247" ht="63" x14ac:dyDescent="0.25">
      <c r="A85" s="28" t="s">
        <v>91</v>
      </c>
      <c r="B85" s="47" t="s">
        <v>258</v>
      </c>
      <c r="C85" s="12">
        <v>2.7</v>
      </c>
      <c r="D85" s="12">
        <v>2.7</v>
      </c>
      <c r="E85" s="12">
        <f t="shared" si="7"/>
        <v>0</v>
      </c>
      <c r="F85" s="12"/>
      <c r="G85" s="12">
        <v>2.7</v>
      </c>
      <c r="H85" s="12">
        <v>2.7</v>
      </c>
      <c r="I85" s="12">
        <f t="shared" si="8"/>
        <v>0</v>
      </c>
      <c r="J85" s="12">
        <v>2.7</v>
      </c>
      <c r="K85" s="12">
        <v>2.7</v>
      </c>
      <c r="L85" s="12">
        <f t="shared" si="9"/>
        <v>0</v>
      </c>
    </row>
    <row r="86" spans="1:247" ht="63" x14ac:dyDescent="0.25">
      <c r="A86" s="28" t="s">
        <v>296</v>
      </c>
      <c r="B86" s="47" t="s">
        <v>258</v>
      </c>
      <c r="C86" s="12">
        <v>11.3</v>
      </c>
      <c r="D86" s="12">
        <v>11.3</v>
      </c>
      <c r="E86" s="12">
        <f t="shared" si="7"/>
        <v>0</v>
      </c>
      <c r="F86" s="12"/>
      <c r="G86" s="12">
        <v>11.3</v>
      </c>
      <c r="H86" s="12">
        <v>11.3</v>
      </c>
      <c r="I86" s="12">
        <f t="shared" si="8"/>
        <v>0</v>
      </c>
      <c r="J86" s="12">
        <v>11.3</v>
      </c>
      <c r="K86" s="12">
        <v>11.3</v>
      </c>
      <c r="L86" s="12">
        <f t="shared" si="9"/>
        <v>0</v>
      </c>
    </row>
    <row r="87" spans="1:247" ht="63" x14ac:dyDescent="0.25">
      <c r="A87" s="28" t="s">
        <v>297</v>
      </c>
      <c r="B87" s="47" t="s">
        <v>239</v>
      </c>
      <c r="C87" s="12">
        <v>5.3</v>
      </c>
      <c r="D87" s="12">
        <v>5.3</v>
      </c>
      <c r="E87" s="12">
        <f t="shared" si="7"/>
        <v>0</v>
      </c>
      <c r="F87" s="12"/>
      <c r="G87" s="12">
        <v>5.3</v>
      </c>
      <c r="H87" s="12">
        <v>5.3</v>
      </c>
      <c r="I87" s="12">
        <f t="shared" si="8"/>
        <v>0</v>
      </c>
      <c r="J87" s="12">
        <v>5.3</v>
      </c>
      <c r="K87" s="12">
        <v>5.3</v>
      </c>
      <c r="L87" s="12">
        <f t="shared" si="9"/>
        <v>0</v>
      </c>
    </row>
    <row r="88" spans="1:247" ht="78.75" x14ac:dyDescent="0.25">
      <c r="A88" s="29" t="s">
        <v>92</v>
      </c>
      <c r="B88" s="47" t="s">
        <v>93</v>
      </c>
      <c r="C88" s="12">
        <v>333.7</v>
      </c>
      <c r="D88" s="12">
        <v>333.7</v>
      </c>
      <c r="E88" s="12">
        <f t="shared" si="7"/>
        <v>0</v>
      </c>
      <c r="F88" s="12"/>
      <c r="G88" s="12">
        <v>333.7</v>
      </c>
      <c r="H88" s="12">
        <v>333.7</v>
      </c>
      <c r="I88" s="12">
        <f t="shared" si="8"/>
        <v>0</v>
      </c>
      <c r="J88" s="12">
        <v>333.7</v>
      </c>
      <c r="K88" s="12">
        <v>333.7</v>
      </c>
      <c r="L88" s="12">
        <f t="shared" si="9"/>
        <v>0</v>
      </c>
    </row>
    <row r="89" spans="1:247" s="20" customFormat="1" ht="94.5" x14ac:dyDescent="0.25">
      <c r="A89" s="29" t="s">
        <v>94</v>
      </c>
      <c r="B89" s="47" t="s">
        <v>95</v>
      </c>
      <c r="C89" s="12">
        <v>262.7</v>
      </c>
      <c r="D89" s="12">
        <v>262.7</v>
      </c>
      <c r="E89" s="12">
        <f t="shared" si="7"/>
        <v>0</v>
      </c>
      <c r="F89" s="12"/>
      <c r="G89" s="12">
        <v>262.7</v>
      </c>
      <c r="H89" s="12">
        <v>262.7</v>
      </c>
      <c r="I89" s="12">
        <f t="shared" si="8"/>
        <v>0</v>
      </c>
      <c r="J89" s="12">
        <v>262.7</v>
      </c>
      <c r="K89" s="12">
        <v>262.7</v>
      </c>
      <c r="L89" s="12">
        <f t="shared" si="9"/>
        <v>0</v>
      </c>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row>
    <row r="90" spans="1:247" s="15" customFormat="1" ht="63" x14ac:dyDescent="0.25">
      <c r="A90" s="29" t="s">
        <v>96</v>
      </c>
      <c r="B90" s="47" t="s">
        <v>259</v>
      </c>
      <c r="C90" s="12">
        <v>21.4</v>
      </c>
      <c r="D90" s="12">
        <v>21.4</v>
      </c>
      <c r="E90" s="12">
        <f t="shared" si="7"/>
        <v>0</v>
      </c>
      <c r="F90" s="12"/>
      <c r="G90" s="12">
        <v>21.4</v>
      </c>
      <c r="H90" s="12">
        <v>21.4</v>
      </c>
      <c r="I90" s="12">
        <f t="shared" si="8"/>
        <v>0</v>
      </c>
      <c r="J90" s="12">
        <v>21.4</v>
      </c>
      <c r="K90" s="12">
        <v>21.4</v>
      </c>
      <c r="L90" s="12">
        <f t="shared" si="9"/>
        <v>0</v>
      </c>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row>
    <row r="91" spans="1:247" s="15" customFormat="1" ht="94.5" x14ac:dyDescent="0.25">
      <c r="A91" s="29" t="s">
        <v>279</v>
      </c>
      <c r="B91" s="47" t="s">
        <v>278</v>
      </c>
      <c r="C91" s="12">
        <v>1.8</v>
      </c>
      <c r="D91" s="12">
        <v>1.8</v>
      </c>
      <c r="E91" s="12">
        <f t="shared" si="7"/>
        <v>0</v>
      </c>
      <c r="F91" s="12"/>
      <c r="G91" s="12">
        <v>1.8</v>
      </c>
      <c r="H91" s="12">
        <v>1.8</v>
      </c>
      <c r="I91" s="12">
        <f t="shared" si="8"/>
        <v>0</v>
      </c>
      <c r="J91" s="12">
        <v>1.8</v>
      </c>
      <c r="K91" s="12">
        <v>1.8</v>
      </c>
      <c r="L91" s="12">
        <f t="shared" si="9"/>
        <v>0</v>
      </c>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row>
    <row r="92" spans="1:247" s="15" customFormat="1" ht="63" x14ac:dyDescent="0.25">
      <c r="A92" s="29" t="s">
        <v>97</v>
      </c>
      <c r="B92" s="47" t="s">
        <v>98</v>
      </c>
      <c r="C92" s="12">
        <v>1</v>
      </c>
      <c r="D92" s="12">
        <v>1</v>
      </c>
      <c r="E92" s="12">
        <f t="shared" si="7"/>
        <v>0</v>
      </c>
      <c r="F92" s="12"/>
      <c r="G92" s="12">
        <v>0.6</v>
      </c>
      <c r="H92" s="12">
        <v>0.6</v>
      </c>
      <c r="I92" s="12">
        <f t="shared" si="8"/>
        <v>0</v>
      </c>
      <c r="J92" s="12">
        <v>0.6</v>
      </c>
      <c r="K92" s="12">
        <v>0.6</v>
      </c>
      <c r="L92" s="12">
        <f t="shared" si="9"/>
        <v>0</v>
      </c>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row>
    <row r="93" spans="1:247" s="15" customFormat="1" ht="63" x14ac:dyDescent="0.25">
      <c r="A93" s="23" t="s">
        <v>99</v>
      </c>
      <c r="B93" s="47" t="s">
        <v>98</v>
      </c>
      <c r="C93" s="12">
        <v>464</v>
      </c>
      <c r="D93" s="12">
        <v>464</v>
      </c>
      <c r="E93" s="12">
        <f t="shared" si="7"/>
        <v>0</v>
      </c>
      <c r="F93" s="12"/>
      <c r="G93" s="12">
        <v>464</v>
      </c>
      <c r="H93" s="12">
        <v>464</v>
      </c>
      <c r="I93" s="12">
        <f t="shared" si="8"/>
        <v>0</v>
      </c>
      <c r="J93" s="12">
        <v>464</v>
      </c>
      <c r="K93" s="12">
        <v>464</v>
      </c>
      <c r="L93" s="12">
        <f t="shared" si="9"/>
        <v>0</v>
      </c>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row>
    <row r="94" spans="1:247" s="15" customFormat="1" ht="63" x14ac:dyDescent="0.25">
      <c r="A94" s="23" t="s">
        <v>100</v>
      </c>
      <c r="B94" s="47" t="s">
        <v>98</v>
      </c>
      <c r="C94" s="12">
        <v>1.5</v>
      </c>
      <c r="D94" s="12">
        <v>1.5</v>
      </c>
      <c r="E94" s="12">
        <f t="shared" si="7"/>
        <v>0</v>
      </c>
      <c r="F94" s="12"/>
      <c r="G94" s="12">
        <v>0</v>
      </c>
      <c r="H94" s="12">
        <v>0</v>
      </c>
      <c r="I94" s="12">
        <f t="shared" si="8"/>
        <v>0</v>
      </c>
      <c r="J94" s="12">
        <v>0</v>
      </c>
      <c r="K94" s="12">
        <v>0</v>
      </c>
      <c r="L94" s="12">
        <f t="shared" si="9"/>
        <v>0</v>
      </c>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row>
    <row r="95" spans="1:247" s="15" customFormat="1" ht="78.75" x14ac:dyDescent="0.25">
      <c r="A95" s="23" t="s">
        <v>101</v>
      </c>
      <c r="B95" s="10" t="s">
        <v>102</v>
      </c>
      <c r="C95" s="12">
        <v>89.6</v>
      </c>
      <c r="D95" s="12">
        <v>89.6</v>
      </c>
      <c r="E95" s="12">
        <f t="shared" si="7"/>
        <v>0</v>
      </c>
      <c r="F95" s="12"/>
      <c r="G95" s="12">
        <v>89.6</v>
      </c>
      <c r="H95" s="12">
        <v>89.6</v>
      </c>
      <c r="I95" s="12">
        <f t="shared" si="8"/>
        <v>0</v>
      </c>
      <c r="J95" s="12">
        <v>89.6</v>
      </c>
      <c r="K95" s="12">
        <v>89.6</v>
      </c>
      <c r="L95" s="12">
        <f t="shared" si="9"/>
        <v>0</v>
      </c>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row>
    <row r="96" spans="1:247" ht="78.75" x14ac:dyDescent="0.25">
      <c r="A96" s="23" t="s">
        <v>103</v>
      </c>
      <c r="B96" s="10" t="s">
        <v>102</v>
      </c>
      <c r="C96" s="12">
        <v>846.1</v>
      </c>
      <c r="D96" s="12">
        <v>846.1</v>
      </c>
      <c r="E96" s="12">
        <f t="shared" si="7"/>
        <v>0</v>
      </c>
      <c r="F96" s="12"/>
      <c r="G96" s="12">
        <v>846.1</v>
      </c>
      <c r="H96" s="12">
        <v>846.1</v>
      </c>
      <c r="I96" s="12">
        <f t="shared" si="8"/>
        <v>0</v>
      </c>
      <c r="J96" s="12">
        <v>846.1</v>
      </c>
      <c r="K96" s="12">
        <v>846.1</v>
      </c>
      <c r="L96" s="12">
        <f t="shared" si="9"/>
        <v>0</v>
      </c>
    </row>
    <row r="97" spans="1:247" ht="47.25" x14ac:dyDescent="0.25">
      <c r="A97" s="29" t="s">
        <v>104</v>
      </c>
      <c r="B97" s="47" t="s">
        <v>105</v>
      </c>
      <c r="C97" s="12">
        <v>121.2</v>
      </c>
      <c r="D97" s="12">
        <v>121.2</v>
      </c>
      <c r="E97" s="12">
        <f t="shared" si="7"/>
        <v>0</v>
      </c>
      <c r="F97" s="12"/>
      <c r="G97" s="12">
        <v>121.2</v>
      </c>
      <c r="H97" s="12">
        <v>121.2</v>
      </c>
      <c r="I97" s="12">
        <f t="shared" si="8"/>
        <v>0</v>
      </c>
      <c r="J97" s="12">
        <v>121.2</v>
      </c>
      <c r="K97" s="12">
        <v>121.2</v>
      </c>
      <c r="L97" s="12">
        <f t="shared" si="9"/>
        <v>0</v>
      </c>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5"/>
      <c r="EX97" s="15"/>
      <c r="EY97" s="15"/>
      <c r="EZ97" s="15"/>
      <c r="FA97" s="15"/>
      <c r="FB97" s="15"/>
      <c r="FC97" s="15"/>
      <c r="FD97" s="15"/>
      <c r="FE97" s="15"/>
      <c r="FF97" s="15"/>
      <c r="FG97" s="15"/>
      <c r="FH97" s="15"/>
      <c r="FI97" s="15"/>
      <c r="FJ97" s="15"/>
      <c r="FK97" s="15"/>
      <c r="FL97" s="15"/>
      <c r="FM97" s="15"/>
      <c r="FN97" s="15"/>
      <c r="FO97" s="15"/>
      <c r="FP97" s="15"/>
      <c r="FQ97" s="15"/>
      <c r="FR97" s="15"/>
      <c r="FS97" s="15"/>
      <c r="FT97" s="15"/>
      <c r="FU97" s="15"/>
      <c r="FV97" s="15"/>
      <c r="FW97" s="15"/>
      <c r="FX97" s="15"/>
      <c r="FY97" s="15"/>
      <c r="FZ97" s="15"/>
      <c r="GA97" s="15"/>
      <c r="GB97" s="15"/>
      <c r="GC97" s="15"/>
      <c r="GD97" s="15"/>
      <c r="GE97" s="15"/>
      <c r="GF97" s="15"/>
      <c r="GG97" s="15"/>
      <c r="GH97" s="15"/>
      <c r="GI97" s="15"/>
      <c r="GJ97" s="15"/>
      <c r="GK97" s="15"/>
      <c r="GL97" s="15"/>
      <c r="GM97" s="15"/>
      <c r="GN97" s="15"/>
      <c r="GO97" s="15"/>
      <c r="GP97" s="15"/>
      <c r="GQ97" s="15"/>
      <c r="GR97" s="15"/>
      <c r="GS97" s="15"/>
      <c r="GT97" s="15"/>
      <c r="GU97" s="15"/>
      <c r="GV97" s="15"/>
      <c r="GW97" s="15"/>
      <c r="GX97" s="15"/>
      <c r="GY97" s="15"/>
      <c r="GZ97" s="15"/>
      <c r="HA97" s="15"/>
      <c r="HB97" s="15"/>
      <c r="HC97" s="15"/>
      <c r="HD97" s="15"/>
      <c r="HE97" s="15"/>
      <c r="HF97" s="15"/>
      <c r="HG97" s="15"/>
      <c r="HH97" s="15"/>
      <c r="HI97" s="15"/>
      <c r="HJ97" s="15"/>
      <c r="HK97" s="15"/>
      <c r="HL97" s="15"/>
      <c r="HM97" s="15"/>
      <c r="HN97" s="15"/>
      <c r="HO97" s="15"/>
      <c r="HP97" s="15"/>
      <c r="HQ97" s="15"/>
      <c r="HR97" s="15"/>
      <c r="HS97" s="15"/>
      <c r="HT97" s="15"/>
      <c r="HU97" s="15"/>
      <c r="HV97" s="15"/>
      <c r="HW97" s="15"/>
      <c r="HX97" s="15"/>
      <c r="HY97" s="15"/>
      <c r="HZ97" s="15"/>
      <c r="IA97" s="15"/>
      <c r="IB97" s="15"/>
      <c r="IC97" s="15"/>
      <c r="ID97" s="15"/>
      <c r="IE97" s="15"/>
      <c r="IF97" s="15"/>
      <c r="IG97" s="15"/>
      <c r="IH97" s="15"/>
      <c r="II97" s="15"/>
      <c r="IJ97" s="15"/>
      <c r="IK97" s="15"/>
      <c r="IL97" s="15"/>
      <c r="IM97" s="15"/>
    </row>
    <row r="98" spans="1:247" ht="63" x14ac:dyDescent="0.25">
      <c r="A98" s="29" t="s">
        <v>263</v>
      </c>
      <c r="B98" s="47" t="s">
        <v>262</v>
      </c>
      <c r="C98" s="12">
        <v>1400.4</v>
      </c>
      <c r="D98" s="12">
        <v>1400.4</v>
      </c>
      <c r="E98" s="12">
        <f t="shared" si="7"/>
        <v>0</v>
      </c>
      <c r="F98" s="12"/>
      <c r="G98" s="12">
        <v>206.5</v>
      </c>
      <c r="H98" s="12">
        <v>206.5</v>
      </c>
      <c r="I98" s="12">
        <f t="shared" si="8"/>
        <v>0</v>
      </c>
      <c r="J98" s="12">
        <v>206.5</v>
      </c>
      <c r="K98" s="12">
        <v>206.5</v>
      </c>
      <c r="L98" s="12">
        <f t="shared" si="9"/>
        <v>0</v>
      </c>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c r="FW98" s="15"/>
      <c r="FX98" s="15"/>
      <c r="FY98" s="15"/>
      <c r="FZ98" s="15"/>
      <c r="GA98" s="15"/>
      <c r="GB98" s="15"/>
      <c r="GC98" s="15"/>
      <c r="GD98" s="15"/>
      <c r="GE98" s="15"/>
      <c r="GF98" s="15"/>
      <c r="GG98" s="15"/>
      <c r="GH98" s="15"/>
      <c r="GI98" s="15"/>
      <c r="GJ98" s="15"/>
      <c r="GK98" s="15"/>
      <c r="GL98" s="15"/>
      <c r="GM98" s="15"/>
      <c r="GN98" s="15"/>
      <c r="GO98" s="15"/>
      <c r="GP98" s="15"/>
      <c r="GQ98" s="15"/>
      <c r="GR98" s="15"/>
      <c r="GS98" s="15"/>
      <c r="GT98" s="15"/>
      <c r="GU98" s="15"/>
      <c r="GV98" s="15"/>
      <c r="GW98" s="15"/>
      <c r="GX98" s="15"/>
      <c r="GY98" s="15"/>
      <c r="GZ98" s="15"/>
      <c r="HA98" s="15"/>
      <c r="HB98" s="15"/>
      <c r="HC98" s="15"/>
      <c r="HD98" s="15"/>
      <c r="HE98" s="15"/>
      <c r="HF98" s="15"/>
      <c r="HG98" s="15"/>
      <c r="HH98" s="15"/>
      <c r="HI98" s="15"/>
      <c r="HJ98" s="15"/>
      <c r="HK98" s="15"/>
      <c r="HL98" s="15"/>
      <c r="HM98" s="15"/>
      <c r="HN98" s="15"/>
      <c r="HO98" s="15"/>
      <c r="HP98" s="15"/>
      <c r="HQ98" s="15"/>
      <c r="HR98" s="15"/>
      <c r="HS98" s="15"/>
      <c r="HT98" s="15"/>
      <c r="HU98" s="15"/>
      <c r="HV98" s="15"/>
      <c r="HW98" s="15"/>
      <c r="HX98" s="15"/>
      <c r="HY98" s="15"/>
      <c r="HZ98" s="15"/>
      <c r="IA98" s="15"/>
      <c r="IB98" s="15"/>
      <c r="IC98" s="15"/>
      <c r="ID98" s="15"/>
      <c r="IE98" s="15"/>
      <c r="IF98" s="15"/>
      <c r="IG98" s="15"/>
      <c r="IH98" s="15"/>
      <c r="II98" s="15"/>
      <c r="IJ98" s="15"/>
      <c r="IK98" s="15"/>
      <c r="IL98" s="15"/>
      <c r="IM98" s="15"/>
    </row>
    <row r="99" spans="1:247" s="15" customFormat="1" ht="63" x14ac:dyDescent="0.25">
      <c r="A99" s="23" t="s">
        <v>106</v>
      </c>
      <c r="B99" s="10" t="s">
        <v>107</v>
      </c>
      <c r="C99" s="12">
        <v>3301.2</v>
      </c>
      <c r="D99" s="12">
        <v>3301.2</v>
      </c>
      <c r="E99" s="12">
        <f t="shared" si="7"/>
        <v>0</v>
      </c>
      <c r="F99" s="12"/>
      <c r="G99" s="12">
        <v>4501.2</v>
      </c>
      <c r="H99" s="12">
        <v>4501.2</v>
      </c>
      <c r="I99" s="12">
        <f t="shared" si="8"/>
        <v>0</v>
      </c>
      <c r="J99" s="12">
        <v>6885.6</v>
      </c>
      <c r="K99" s="12">
        <v>6885.6</v>
      </c>
      <c r="L99" s="12">
        <f t="shared" si="9"/>
        <v>0</v>
      </c>
    </row>
    <row r="100" spans="1:247" s="15" customFormat="1" ht="47.25" x14ac:dyDescent="0.25">
      <c r="A100" s="23" t="s">
        <v>238</v>
      </c>
      <c r="B100" s="10" t="s">
        <v>237</v>
      </c>
      <c r="C100" s="12">
        <v>94.2</v>
      </c>
      <c r="D100" s="12">
        <v>94.2</v>
      </c>
      <c r="E100" s="12">
        <f t="shared" si="7"/>
        <v>0</v>
      </c>
      <c r="F100" s="12"/>
      <c r="G100" s="12">
        <v>94.2</v>
      </c>
      <c r="H100" s="12">
        <v>94.2</v>
      </c>
      <c r="I100" s="12">
        <f t="shared" si="8"/>
        <v>0</v>
      </c>
      <c r="J100" s="12">
        <v>94.2</v>
      </c>
      <c r="K100" s="12">
        <v>94.2</v>
      </c>
      <c r="L100" s="12">
        <f t="shared" si="9"/>
        <v>0</v>
      </c>
    </row>
    <row r="101" spans="1:247" s="15" customFormat="1" ht="47.25" x14ac:dyDescent="0.25">
      <c r="A101" s="23" t="s">
        <v>265</v>
      </c>
      <c r="B101" s="10" t="s">
        <v>264</v>
      </c>
      <c r="C101" s="12">
        <v>696.9</v>
      </c>
      <c r="D101" s="12">
        <v>696.9</v>
      </c>
      <c r="E101" s="12">
        <f t="shared" si="7"/>
        <v>0</v>
      </c>
      <c r="F101" s="12"/>
      <c r="G101" s="12">
        <v>696.9</v>
      </c>
      <c r="H101" s="12">
        <v>696.9</v>
      </c>
      <c r="I101" s="12">
        <f t="shared" si="8"/>
        <v>0</v>
      </c>
      <c r="J101" s="12">
        <v>696.9</v>
      </c>
      <c r="K101" s="12">
        <v>696.9</v>
      </c>
      <c r="L101" s="12">
        <f t="shared" si="9"/>
        <v>0</v>
      </c>
    </row>
    <row r="102" spans="1:247" s="30" customFormat="1" ht="126" x14ac:dyDescent="0.25">
      <c r="A102" s="29" t="s">
        <v>108</v>
      </c>
      <c r="B102" s="47" t="s">
        <v>109</v>
      </c>
      <c r="C102" s="12">
        <v>72.2</v>
      </c>
      <c r="D102" s="12">
        <v>72.2</v>
      </c>
      <c r="E102" s="12">
        <f t="shared" si="7"/>
        <v>0</v>
      </c>
      <c r="F102" s="12"/>
      <c r="G102" s="12">
        <v>72.2</v>
      </c>
      <c r="H102" s="12">
        <v>72.2</v>
      </c>
      <c r="I102" s="12">
        <f t="shared" si="8"/>
        <v>0</v>
      </c>
      <c r="J102" s="12">
        <v>72.2</v>
      </c>
      <c r="K102" s="12">
        <v>72.2</v>
      </c>
      <c r="L102" s="12">
        <f t="shared" si="9"/>
        <v>0</v>
      </c>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5"/>
      <c r="EF102" s="15"/>
      <c r="EG102" s="15"/>
      <c r="EH102" s="15"/>
      <c r="EI102" s="15"/>
      <c r="EJ102" s="15"/>
      <c r="EK102" s="15"/>
      <c r="EL102" s="15"/>
      <c r="EM102" s="15"/>
      <c r="EN102" s="15"/>
      <c r="EO102" s="15"/>
      <c r="EP102" s="15"/>
      <c r="EQ102" s="15"/>
      <c r="ER102" s="15"/>
      <c r="ES102" s="15"/>
      <c r="ET102" s="15"/>
      <c r="EU102" s="15"/>
      <c r="EV102" s="15"/>
      <c r="EW102" s="15"/>
      <c r="EX102" s="15"/>
      <c r="EY102" s="15"/>
      <c r="EZ102" s="15"/>
      <c r="FA102" s="15"/>
      <c r="FB102" s="15"/>
      <c r="FC102" s="15"/>
      <c r="FD102" s="15"/>
      <c r="FE102" s="15"/>
      <c r="FF102" s="15"/>
      <c r="FG102" s="15"/>
      <c r="FH102" s="15"/>
      <c r="FI102" s="15"/>
      <c r="FJ102" s="15"/>
      <c r="FK102" s="15"/>
      <c r="FL102" s="15"/>
      <c r="FM102" s="15"/>
      <c r="FN102" s="15"/>
      <c r="FO102" s="15"/>
      <c r="FP102" s="15"/>
      <c r="FQ102" s="15"/>
      <c r="FR102" s="15"/>
      <c r="FS102" s="15"/>
      <c r="FT102" s="15"/>
      <c r="FU102" s="15"/>
      <c r="FV102" s="15"/>
      <c r="FW102" s="15"/>
      <c r="FX102" s="15"/>
      <c r="FY102" s="15"/>
      <c r="FZ102" s="15"/>
      <c r="GA102" s="15"/>
      <c r="GB102" s="15"/>
      <c r="GC102" s="15"/>
      <c r="GD102" s="15"/>
      <c r="GE102" s="15"/>
      <c r="GF102" s="15"/>
      <c r="GG102" s="15"/>
      <c r="GH102" s="15"/>
      <c r="GI102" s="15"/>
      <c r="GJ102" s="15"/>
      <c r="GK102" s="15"/>
      <c r="GL102" s="15"/>
      <c r="GM102" s="15"/>
      <c r="GN102" s="15"/>
      <c r="GO102" s="15"/>
      <c r="GP102" s="15"/>
      <c r="GQ102" s="15"/>
      <c r="GR102" s="15"/>
      <c r="GS102" s="15"/>
      <c r="GT102" s="15"/>
      <c r="GU102" s="15"/>
      <c r="GV102" s="15"/>
      <c r="GW102" s="15"/>
      <c r="GX102" s="15"/>
      <c r="GY102" s="15"/>
      <c r="GZ102" s="15"/>
      <c r="HA102" s="15"/>
      <c r="HB102" s="15"/>
      <c r="HC102" s="15"/>
      <c r="HD102" s="15"/>
      <c r="HE102" s="15"/>
      <c r="HF102" s="15"/>
      <c r="HG102" s="15"/>
      <c r="HH102" s="15"/>
      <c r="HI102" s="15"/>
      <c r="HJ102" s="15"/>
      <c r="HK102" s="15"/>
      <c r="HL102" s="15"/>
      <c r="HM102" s="15"/>
      <c r="HN102" s="15"/>
      <c r="HO102" s="15"/>
      <c r="HP102" s="15"/>
      <c r="HQ102" s="15"/>
      <c r="HR102" s="15"/>
      <c r="HS102" s="15"/>
      <c r="HT102" s="15"/>
      <c r="HU102" s="15"/>
      <c r="HV102" s="15"/>
      <c r="HW102" s="15"/>
      <c r="HX102" s="15"/>
      <c r="HY102" s="15"/>
      <c r="HZ102" s="15"/>
      <c r="IA102" s="15"/>
      <c r="IB102" s="15"/>
      <c r="IC102" s="15"/>
      <c r="ID102" s="15"/>
      <c r="IE102" s="15"/>
      <c r="IF102" s="15"/>
      <c r="IG102" s="15"/>
      <c r="IH102" s="15"/>
      <c r="II102" s="15"/>
      <c r="IJ102" s="15"/>
      <c r="IK102" s="15"/>
      <c r="IL102" s="15"/>
      <c r="IM102" s="15"/>
    </row>
    <row r="103" spans="1:247" s="30" customFormat="1" ht="47.25" x14ac:dyDescent="0.25">
      <c r="A103" s="23" t="s">
        <v>111</v>
      </c>
      <c r="B103" s="10" t="s">
        <v>110</v>
      </c>
      <c r="C103" s="12">
        <v>0</v>
      </c>
      <c r="D103" s="12">
        <v>0</v>
      </c>
      <c r="E103" s="12">
        <f t="shared" si="7"/>
        <v>0</v>
      </c>
      <c r="F103" s="12"/>
      <c r="G103" s="12">
        <v>0</v>
      </c>
      <c r="H103" s="12">
        <v>0</v>
      </c>
      <c r="I103" s="12">
        <f t="shared" si="8"/>
        <v>0</v>
      </c>
      <c r="J103" s="12">
        <v>0</v>
      </c>
      <c r="K103" s="12">
        <v>0</v>
      </c>
      <c r="L103" s="12">
        <f t="shared" si="9"/>
        <v>0</v>
      </c>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5"/>
      <c r="EF103" s="15"/>
      <c r="EG103" s="15"/>
      <c r="EH103" s="15"/>
      <c r="EI103" s="15"/>
      <c r="EJ103" s="15"/>
      <c r="EK103" s="15"/>
      <c r="EL103" s="15"/>
      <c r="EM103" s="15"/>
      <c r="EN103" s="15"/>
      <c r="EO103" s="15"/>
      <c r="EP103" s="15"/>
      <c r="EQ103" s="15"/>
      <c r="ER103" s="15"/>
      <c r="ES103" s="15"/>
      <c r="ET103" s="15"/>
      <c r="EU103" s="15"/>
      <c r="EV103" s="15"/>
      <c r="EW103" s="15"/>
      <c r="EX103" s="15"/>
      <c r="EY103" s="15"/>
      <c r="EZ103" s="15"/>
      <c r="FA103" s="15"/>
      <c r="FB103" s="15"/>
      <c r="FC103" s="15"/>
      <c r="FD103" s="15"/>
      <c r="FE103" s="15"/>
      <c r="FF103" s="15"/>
      <c r="FG103" s="15"/>
      <c r="FH103" s="15"/>
      <c r="FI103" s="15"/>
      <c r="FJ103" s="15"/>
      <c r="FK103" s="15"/>
      <c r="FL103" s="15"/>
      <c r="FM103" s="15"/>
      <c r="FN103" s="15"/>
      <c r="FO103" s="15"/>
      <c r="FP103" s="15"/>
      <c r="FQ103" s="15"/>
      <c r="FR103" s="15"/>
      <c r="FS103" s="15"/>
      <c r="FT103" s="15"/>
      <c r="FU103" s="15"/>
      <c r="FV103" s="15"/>
      <c r="FW103" s="15"/>
      <c r="FX103" s="15"/>
      <c r="FY103" s="15"/>
      <c r="FZ103" s="15"/>
      <c r="GA103" s="15"/>
      <c r="GB103" s="15"/>
      <c r="GC103" s="15"/>
      <c r="GD103" s="15"/>
      <c r="GE103" s="15"/>
      <c r="GF103" s="15"/>
      <c r="GG103" s="15"/>
      <c r="GH103" s="15"/>
      <c r="GI103" s="15"/>
      <c r="GJ103" s="15"/>
      <c r="GK103" s="15"/>
      <c r="GL103" s="15"/>
      <c r="GM103" s="15"/>
      <c r="GN103" s="15"/>
      <c r="GO103" s="15"/>
      <c r="GP103" s="15"/>
      <c r="GQ103" s="15"/>
      <c r="GR103" s="15"/>
      <c r="GS103" s="15"/>
      <c r="GT103" s="15"/>
      <c r="GU103" s="15"/>
      <c r="GV103" s="15"/>
      <c r="GW103" s="15"/>
      <c r="GX103" s="15"/>
      <c r="GY103" s="15"/>
      <c r="GZ103" s="15"/>
      <c r="HA103" s="15"/>
      <c r="HB103" s="15"/>
      <c r="HC103" s="15"/>
      <c r="HD103" s="15"/>
      <c r="HE103" s="15"/>
      <c r="HF103" s="15"/>
      <c r="HG103" s="15"/>
      <c r="HH103" s="15"/>
      <c r="HI103" s="15"/>
      <c r="HJ103" s="15"/>
      <c r="HK103" s="15"/>
      <c r="HL103" s="15"/>
      <c r="HM103" s="15"/>
      <c r="HN103" s="15"/>
      <c r="HO103" s="15"/>
      <c r="HP103" s="15"/>
      <c r="HQ103" s="15"/>
      <c r="HR103" s="15"/>
      <c r="HS103" s="15"/>
      <c r="HT103" s="15"/>
      <c r="HU103" s="15"/>
      <c r="HV103" s="15"/>
      <c r="HW103" s="15"/>
      <c r="HX103" s="15"/>
      <c r="HY103" s="15"/>
      <c r="HZ103" s="15"/>
      <c r="IA103" s="15"/>
      <c r="IB103" s="15"/>
      <c r="IC103" s="15"/>
      <c r="ID103" s="15"/>
      <c r="IE103" s="15"/>
      <c r="IF103" s="15"/>
      <c r="IG103" s="15"/>
      <c r="IH103" s="15"/>
      <c r="II103" s="15"/>
      <c r="IJ103" s="15"/>
      <c r="IK103" s="15"/>
      <c r="IL103" s="15"/>
      <c r="IM103" s="15"/>
    </row>
    <row r="104" spans="1:247" s="30" customFormat="1" ht="47.25" x14ac:dyDescent="0.25">
      <c r="A104" s="23" t="s">
        <v>112</v>
      </c>
      <c r="B104" s="10" t="s">
        <v>110</v>
      </c>
      <c r="C104" s="12">
        <v>350</v>
      </c>
      <c r="D104" s="12">
        <v>350</v>
      </c>
      <c r="E104" s="12">
        <f t="shared" si="7"/>
        <v>0</v>
      </c>
      <c r="F104" s="12"/>
      <c r="G104" s="12">
        <v>200</v>
      </c>
      <c r="H104" s="12">
        <v>200</v>
      </c>
      <c r="I104" s="12">
        <f t="shared" si="8"/>
        <v>0</v>
      </c>
      <c r="J104" s="12">
        <v>200</v>
      </c>
      <c r="K104" s="12">
        <v>200</v>
      </c>
      <c r="L104" s="12">
        <f t="shared" si="9"/>
        <v>0</v>
      </c>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5"/>
      <c r="EF104" s="15"/>
      <c r="EG104" s="15"/>
      <c r="EH104" s="15"/>
      <c r="EI104" s="15"/>
      <c r="EJ104" s="15"/>
      <c r="EK104" s="15"/>
      <c r="EL104" s="15"/>
      <c r="EM104" s="15"/>
      <c r="EN104" s="15"/>
      <c r="EO104" s="15"/>
      <c r="EP104" s="15"/>
      <c r="EQ104" s="15"/>
      <c r="ER104" s="15"/>
      <c r="ES104" s="15"/>
      <c r="ET104" s="15"/>
      <c r="EU104" s="15"/>
      <c r="EV104" s="15"/>
      <c r="EW104" s="15"/>
      <c r="EX104" s="15"/>
      <c r="EY104" s="15"/>
      <c r="EZ104" s="15"/>
      <c r="FA104" s="15"/>
      <c r="FB104" s="15"/>
      <c r="FC104" s="15"/>
      <c r="FD104" s="15"/>
      <c r="FE104" s="15"/>
      <c r="FF104" s="15"/>
      <c r="FG104" s="15"/>
      <c r="FH104" s="15"/>
      <c r="FI104" s="15"/>
      <c r="FJ104" s="15"/>
      <c r="FK104" s="15"/>
      <c r="FL104" s="15"/>
      <c r="FM104" s="15"/>
      <c r="FN104" s="15"/>
      <c r="FO104" s="15"/>
      <c r="FP104" s="15"/>
      <c r="FQ104" s="15"/>
      <c r="FR104" s="15"/>
      <c r="FS104" s="15"/>
      <c r="FT104" s="15"/>
      <c r="FU104" s="15"/>
      <c r="FV104" s="15"/>
      <c r="FW104" s="15"/>
      <c r="FX104" s="15"/>
      <c r="FY104" s="15"/>
      <c r="FZ104" s="15"/>
      <c r="GA104" s="15"/>
      <c r="GB104" s="15"/>
      <c r="GC104" s="15"/>
      <c r="GD104" s="15"/>
      <c r="GE104" s="15"/>
      <c r="GF104" s="15"/>
      <c r="GG104" s="15"/>
      <c r="GH104" s="15"/>
      <c r="GI104" s="15"/>
      <c r="GJ104" s="15"/>
      <c r="GK104" s="15"/>
      <c r="GL104" s="15"/>
      <c r="GM104" s="15"/>
      <c r="GN104" s="15"/>
      <c r="GO104" s="15"/>
      <c r="GP104" s="15"/>
      <c r="GQ104" s="15"/>
      <c r="GR104" s="15"/>
      <c r="GS104" s="15"/>
      <c r="GT104" s="15"/>
      <c r="GU104" s="15"/>
      <c r="GV104" s="15"/>
      <c r="GW104" s="15"/>
      <c r="GX104" s="15"/>
      <c r="GY104" s="15"/>
      <c r="GZ104" s="15"/>
      <c r="HA104" s="15"/>
      <c r="HB104" s="15"/>
      <c r="HC104" s="15"/>
      <c r="HD104" s="15"/>
      <c r="HE104" s="15"/>
      <c r="HF104" s="15"/>
      <c r="HG104" s="15"/>
      <c r="HH104" s="15"/>
      <c r="HI104" s="15"/>
      <c r="HJ104" s="15"/>
      <c r="HK104" s="15"/>
      <c r="HL104" s="15"/>
      <c r="HM104" s="15"/>
      <c r="HN104" s="15"/>
      <c r="HO104" s="15"/>
      <c r="HP104" s="15"/>
      <c r="HQ104" s="15"/>
      <c r="HR104" s="15"/>
      <c r="HS104" s="15"/>
      <c r="HT104" s="15"/>
      <c r="HU104" s="15"/>
      <c r="HV104" s="15"/>
      <c r="HW104" s="15"/>
      <c r="HX104" s="15"/>
      <c r="HY104" s="15"/>
      <c r="HZ104" s="15"/>
      <c r="IA104" s="15"/>
      <c r="IB104" s="15"/>
      <c r="IC104" s="15"/>
      <c r="ID104" s="15"/>
      <c r="IE104" s="15"/>
      <c r="IF104" s="15"/>
      <c r="IG104" s="15"/>
      <c r="IH104" s="15"/>
      <c r="II104" s="15"/>
      <c r="IJ104" s="15"/>
      <c r="IK104" s="15"/>
      <c r="IL104" s="15"/>
      <c r="IM104" s="15"/>
    </row>
    <row r="105" spans="1:247" s="30" customFormat="1" ht="47.25" x14ac:dyDescent="0.25">
      <c r="A105" s="23" t="s">
        <v>113</v>
      </c>
      <c r="B105" s="10" t="s">
        <v>110</v>
      </c>
      <c r="C105" s="12">
        <v>50</v>
      </c>
      <c r="D105" s="12">
        <v>50</v>
      </c>
      <c r="E105" s="12">
        <f t="shared" si="7"/>
        <v>0</v>
      </c>
      <c r="F105" s="12"/>
      <c r="G105" s="12">
        <v>50</v>
      </c>
      <c r="H105" s="12">
        <v>50</v>
      </c>
      <c r="I105" s="12">
        <f t="shared" si="8"/>
        <v>0</v>
      </c>
      <c r="J105" s="12">
        <v>50</v>
      </c>
      <c r="K105" s="12">
        <v>50</v>
      </c>
      <c r="L105" s="12">
        <f t="shared" si="9"/>
        <v>0</v>
      </c>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c r="EB105" s="15"/>
      <c r="EC105" s="15"/>
      <c r="ED105" s="15"/>
      <c r="EE105" s="15"/>
      <c r="EF105" s="15"/>
      <c r="EG105" s="15"/>
      <c r="EH105" s="15"/>
      <c r="EI105" s="15"/>
      <c r="EJ105" s="15"/>
      <c r="EK105" s="15"/>
      <c r="EL105" s="15"/>
      <c r="EM105" s="15"/>
      <c r="EN105" s="15"/>
      <c r="EO105" s="15"/>
      <c r="EP105" s="15"/>
      <c r="EQ105" s="15"/>
      <c r="ER105" s="15"/>
      <c r="ES105" s="15"/>
      <c r="ET105" s="15"/>
      <c r="EU105" s="15"/>
      <c r="EV105" s="15"/>
      <c r="EW105" s="15"/>
      <c r="EX105" s="15"/>
      <c r="EY105" s="15"/>
      <c r="EZ105" s="15"/>
      <c r="FA105" s="15"/>
      <c r="FB105" s="15"/>
      <c r="FC105" s="15"/>
      <c r="FD105" s="15"/>
      <c r="FE105" s="15"/>
      <c r="FF105" s="15"/>
      <c r="FG105" s="15"/>
      <c r="FH105" s="15"/>
      <c r="FI105" s="15"/>
      <c r="FJ105" s="15"/>
      <c r="FK105" s="15"/>
      <c r="FL105" s="15"/>
      <c r="FM105" s="15"/>
      <c r="FN105" s="15"/>
      <c r="FO105" s="15"/>
      <c r="FP105" s="15"/>
      <c r="FQ105" s="15"/>
      <c r="FR105" s="15"/>
      <c r="FS105" s="15"/>
      <c r="FT105" s="15"/>
      <c r="FU105" s="15"/>
      <c r="FV105" s="15"/>
      <c r="FW105" s="15"/>
      <c r="FX105" s="15"/>
      <c r="FY105" s="15"/>
      <c r="FZ105" s="15"/>
      <c r="GA105" s="15"/>
      <c r="GB105" s="15"/>
      <c r="GC105" s="15"/>
      <c r="GD105" s="15"/>
      <c r="GE105" s="15"/>
      <c r="GF105" s="15"/>
      <c r="GG105" s="15"/>
      <c r="GH105" s="15"/>
      <c r="GI105" s="15"/>
      <c r="GJ105" s="15"/>
      <c r="GK105" s="15"/>
      <c r="GL105" s="15"/>
      <c r="GM105" s="15"/>
      <c r="GN105" s="15"/>
      <c r="GO105" s="15"/>
      <c r="GP105" s="15"/>
      <c r="GQ105" s="15"/>
      <c r="GR105" s="15"/>
      <c r="GS105" s="15"/>
      <c r="GT105" s="15"/>
      <c r="GU105" s="15"/>
      <c r="GV105" s="15"/>
      <c r="GW105" s="15"/>
      <c r="GX105" s="15"/>
      <c r="GY105" s="15"/>
      <c r="GZ105" s="15"/>
      <c r="HA105" s="15"/>
      <c r="HB105" s="15"/>
      <c r="HC105" s="15"/>
      <c r="HD105" s="15"/>
      <c r="HE105" s="15"/>
      <c r="HF105" s="15"/>
      <c r="HG105" s="15"/>
      <c r="HH105" s="15"/>
      <c r="HI105" s="15"/>
      <c r="HJ105" s="15"/>
      <c r="HK105" s="15"/>
      <c r="HL105" s="15"/>
      <c r="HM105" s="15"/>
      <c r="HN105" s="15"/>
      <c r="HO105" s="15"/>
      <c r="HP105" s="15"/>
      <c r="HQ105" s="15"/>
      <c r="HR105" s="15"/>
      <c r="HS105" s="15"/>
      <c r="HT105" s="15"/>
      <c r="HU105" s="15"/>
      <c r="HV105" s="15"/>
      <c r="HW105" s="15"/>
      <c r="HX105" s="15"/>
      <c r="HY105" s="15"/>
      <c r="HZ105" s="15"/>
      <c r="IA105" s="15"/>
      <c r="IB105" s="15"/>
      <c r="IC105" s="15"/>
      <c r="ID105" s="15"/>
      <c r="IE105" s="15"/>
      <c r="IF105" s="15"/>
      <c r="IG105" s="15"/>
      <c r="IH105" s="15"/>
      <c r="II105" s="15"/>
      <c r="IJ105" s="15"/>
      <c r="IK105" s="15"/>
      <c r="IL105" s="15"/>
      <c r="IM105" s="15"/>
    </row>
    <row r="106" spans="1:247" s="33" customFormat="1" ht="78.75" x14ac:dyDescent="0.25">
      <c r="A106" s="23" t="s">
        <v>115</v>
      </c>
      <c r="B106" s="10" t="s">
        <v>114</v>
      </c>
      <c r="C106" s="12">
        <v>177.8</v>
      </c>
      <c r="D106" s="12">
        <v>177.8</v>
      </c>
      <c r="E106" s="12">
        <f t="shared" si="7"/>
        <v>0</v>
      </c>
      <c r="F106" s="12"/>
      <c r="G106" s="12">
        <v>180</v>
      </c>
      <c r="H106" s="12">
        <v>180</v>
      </c>
      <c r="I106" s="12">
        <f t="shared" si="8"/>
        <v>0</v>
      </c>
      <c r="J106" s="12">
        <v>180</v>
      </c>
      <c r="K106" s="12">
        <v>180</v>
      </c>
      <c r="L106" s="12">
        <f t="shared" si="9"/>
        <v>0</v>
      </c>
      <c r="M106" s="31"/>
      <c r="N106" s="32"/>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c r="EO106" s="31"/>
      <c r="EP106" s="31"/>
      <c r="EQ106" s="31"/>
      <c r="ER106" s="31"/>
      <c r="ES106" s="31"/>
      <c r="ET106" s="31"/>
      <c r="EU106" s="31"/>
      <c r="EV106" s="31"/>
      <c r="EW106" s="31"/>
      <c r="EX106" s="31"/>
      <c r="EY106" s="31"/>
      <c r="EZ106" s="31"/>
      <c r="FA106" s="31"/>
      <c r="FB106" s="31"/>
      <c r="FC106" s="31"/>
      <c r="FD106" s="31"/>
      <c r="FE106" s="31"/>
      <c r="FF106" s="31"/>
      <c r="FG106" s="31"/>
      <c r="FH106" s="31"/>
      <c r="FI106" s="31"/>
      <c r="FJ106" s="31"/>
      <c r="FK106" s="31"/>
      <c r="FL106" s="31"/>
      <c r="FM106" s="31"/>
      <c r="FN106" s="31"/>
      <c r="FO106" s="31"/>
      <c r="FP106" s="31"/>
      <c r="FQ106" s="31"/>
      <c r="FR106" s="31"/>
      <c r="FS106" s="31"/>
      <c r="FT106" s="31"/>
      <c r="FU106" s="31"/>
      <c r="FV106" s="31"/>
      <c r="FW106" s="31"/>
      <c r="FX106" s="31"/>
      <c r="FY106" s="31"/>
      <c r="FZ106" s="31"/>
      <c r="GA106" s="31"/>
      <c r="GB106" s="31"/>
      <c r="GC106" s="31"/>
      <c r="GD106" s="31"/>
      <c r="GE106" s="31"/>
      <c r="GF106" s="31"/>
      <c r="GG106" s="31"/>
      <c r="GH106" s="31"/>
      <c r="GI106" s="31"/>
      <c r="GJ106" s="31"/>
      <c r="GK106" s="31"/>
      <c r="GL106" s="31"/>
      <c r="GM106" s="31"/>
      <c r="GN106" s="31"/>
      <c r="GO106" s="31"/>
      <c r="GP106" s="31"/>
      <c r="GQ106" s="31"/>
      <c r="GR106" s="31"/>
      <c r="GS106" s="31"/>
      <c r="GT106" s="31"/>
      <c r="GU106" s="31"/>
      <c r="GV106" s="31"/>
      <c r="GW106" s="31"/>
      <c r="GX106" s="31"/>
      <c r="GY106" s="31"/>
      <c r="GZ106" s="31"/>
      <c r="HA106" s="31"/>
      <c r="HB106" s="31"/>
      <c r="HC106" s="31"/>
      <c r="HD106" s="31"/>
      <c r="HE106" s="31"/>
      <c r="HF106" s="31"/>
      <c r="HG106" s="31"/>
      <c r="HH106" s="31"/>
      <c r="HI106" s="31"/>
      <c r="HJ106" s="31"/>
      <c r="HK106" s="31"/>
      <c r="HL106" s="31"/>
      <c r="HM106" s="31"/>
      <c r="HN106" s="31"/>
      <c r="HO106" s="31"/>
      <c r="HP106" s="31"/>
      <c r="HQ106" s="31"/>
      <c r="HR106" s="31"/>
      <c r="HS106" s="31"/>
      <c r="HT106" s="31"/>
      <c r="HU106" s="31"/>
      <c r="HV106" s="31"/>
      <c r="HW106" s="31"/>
      <c r="HX106" s="31"/>
      <c r="HY106" s="31"/>
      <c r="HZ106" s="31"/>
      <c r="IA106" s="31"/>
      <c r="IB106" s="31"/>
      <c r="IC106" s="31"/>
      <c r="ID106" s="31"/>
      <c r="IE106" s="31"/>
      <c r="IF106" s="31"/>
      <c r="IG106" s="31"/>
      <c r="IH106" s="31"/>
      <c r="II106" s="31"/>
      <c r="IJ106" s="31"/>
      <c r="IK106" s="31"/>
      <c r="IL106" s="31"/>
      <c r="IM106" s="31"/>
    </row>
    <row r="107" spans="1:247" s="33" customFormat="1" ht="78.75" x14ac:dyDescent="0.25">
      <c r="A107" s="23" t="s">
        <v>374</v>
      </c>
      <c r="B107" s="10" t="s">
        <v>114</v>
      </c>
      <c r="C107" s="12">
        <v>2.2000000000000002</v>
      </c>
      <c r="D107" s="12">
        <v>2.2000000000000002</v>
      </c>
      <c r="E107" s="12">
        <f t="shared" si="7"/>
        <v>0</v>
      </c>
      <c r="F107" s="12"/>
      <c r="G107" s="12">
        <v>0</v>
      </c>
      <c r="H107" s="12">
        <v>0</v>
      </c>
      <c r="I107" s="12">
        <f t="shared" si="8"/>
        <v>0</v>
      </c>
      <c r="J107" s="12">
        <v>0</v>
      </c>
      <c r="K107" s="12">
        <v>0</v>
      </c>
      <c r="L107" s="12">
        <f t="shared" si="9"/>
        <v>0</v>
      </c>
      <c r="M107" s="31"/>
      <c r="N107" s="32"/>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1"/>
      <c r="EB107" s="31"/>
      <c r="EC107" s="31"/>
      <c r="ED107" s="31"/>
      <c r="EE107" s="31"/>
      <c r="EF107" s="31"/>
      <c r="EG107" s="31"/>
      <c r="EH107" s="31"/>
      <c r="EI107" s="31"/>
      <c r="EJ107" s="31"/>
      <c r="EK107" s="31"/>
      <c r="EL107" s="31"/>
      <c r="EM107" s="31"/>
      <c r="EN107" s="31"/>
      <c r="EO107" s="31"/>
      <c r="EP107" s="31"/>
      <c r="EQ107" s="31"/>
      <c r="ER107" s="31"/>
      <c r="ES107" s="31"/>
      <c r="ET107" s="31"/>
      <c r="EU107" s="31"/>
      <c r="EV107" s="31"/>
      <c r="EW107" s="31"/>
      <c r="EX107" s="31"/>
      <c r="EY107" s="31"/>
      <c r="EZ107" s="31"/>
      <c r="FA107" s="31"/>
      <c r="FB107" s="31"/>
      <c r="FC107" s="31"/>
      <c r="FD107" s="31"/>
      <c r="FE107" s="31"/>
      <c r="FF107" s="31"/>
      <c r="FG107" s="31"/>
      <c r="FH107" s="31"/>
      <c r="FI107" s="31"/>
      <c r="FJ107" s="31"/>
      <c r="FK107" s="31"/>
      <c r="FL107" s="31"/>
      <c r="FM107" s="31"/>
      <c r="FN107" s="31"/>
      <c r="FO107" s="31"/>
      <c r="FP107" s="31"/>
      <c r="FQ107" s="31"/>
      <c r="FR107" s="31"/>
      <c r="FS107" s="31"/>
      <c r="FT107" s="31"/>
      <c r="FU107" s="31"/>
      <c r="FV107" s="31"/>
      <c r="FW107" s="31"/>
      <c r="FX107" s="31"/>
      <c r="FY107" s="31"/>
      <c r="FZ107" s="31"/>
      <c r="GA107" s="31"/>
      <c r="GB107" s="31"/>
      <c r="GC107" s="31"/>
      <c r="GD107" s="31"/>
      <c r="GE107" s="31"/>
      <c r="GF107" s="31"/>
      <c r="GG107" s="31"/>
      <c r="GH107" s="31"/>
      <c r="GI107" s="31"/>
      <c r="GJ107" s="31"/>
      <c r="GK107" s="31"/>
      <c r="GL107" s="31"/>
      <c r="GM107" s="31"/>
      <c r="GN107" s="31"/>
      <c r="GO107" s="31"/>
      <c r="GP107" s="31"/>
      <c r="GQ107" s="31"/>
      <c r="GR107" s="31"/>
      <c r="GS107" s="31"/>
      <c r="GT107" s="31"/>
      <c r="GU107" s="31"/>
      <c r="GV107" s="31"/>
      <c r="GW107" s="31"/>
      <c r="GX107" s="31"/>
      <c r="GY107" s="31"/>
      <c r="GZ107" s="31"/>
      <c r="HA107" s="31"/>
      <c r="HB107" s="31"/>
      <c r="HC107" s="31"/>
      <c r="HD107" s="31"/>
      <c r="HE107" s="31"/>
      <c r="HF107" s="31"/>
      <c r="HG107" s="31"/>
      <c r="HH107" s="31"/>
      <c r="HI107" s="31"/>
      <c r="HJ107" s="31"/>
      <c r="HK107" s="31"/>
      <c r="HL107" s="31"/>
      <c r="HM107" s="31"/>
      <c r="HN107" s="31"/>
      <c r="HO107" s="31"/>
      <c r="HP107" s="31"/>
      <c r="HQ107" s="31"/>
      <c r="HR107" s="31"/>
      <c r="HS107" s="31"/>
      <c r="HT107" s="31"/>
      <c r="HU107" s="31"/>
      <c r="HV107" s="31"/>
      <c r="HW107" s="31"/>
      <c r="HX107" s="31"/>
      <c r="HY107" s="31"/>
      <c r="HZ107" s="31"/>
      <c r="IA107" s="31"/>
      <c r="IB107" s="31"/>
      <c r="IC107" s="31"/>
      <c r="ID107" s="31"/>
      <c r="IE107" s="31"/>
      <c r="IF107" s="31"/>
      <c r="IG107" s="31"/>
      <c r="IH107" s="31"/>
      <c r="II107" s="31"/>
      <c r="IJ107" s="31"/>
      <c r="IK107" s="31"/>
      <c r="IL107" s="31"/>
      <c r="IM107" s="31"/>
    </row>
    <row r="108" spans="1:247" s="33" customFormat="1" ht="15.75" x14ac:dyDescent="0.25">
      <c r="A108" s="5" t="s">
        <v>387</v>
      </c>
      <c r="B108" s="6" t="s">
        <v>116</v>
      </c>
      <c r="C108" s="7">
        <f>C109</f>
        <v>4619</v>
      </c>
      <c r="D108" s="7">
        <f>D109</f>
        <v>4619</v>
      </c>
      <c r="E108" s="12">
        <f t="shared" si="7"/>
        <v>0</v>
      </c>
      <c r="F108" s="7"/>
      <c r="G108" s="7">
        <v>0</v>
      </c>
      <c r="H108" s="7">
        <v>0</v>
      </c>
      <c r="I108" s="7">
        <f t="shared" si="8"/>
        <v>0</v>
      </c>
      <c r="J108" s="7">
        <v>0</v>
      </c>
      <c r="K108" s="7">
        <v>0</v>
      </c>
      <c r="L108" s="7">
        <f t="shared" si="9"/>
        <v>0</v>
      </c>
      <c r="M108" s="31"/>
      <c r="N108" s="32"/>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c r="EO108" s="31"/>
      <c r="EP108" s="31"/>
      <c r="EQ108" s="31"/>
      <c r="ER108" s="31"/>
      <c r="ES108" s="31"/>
      <c r="ET108" s="31"/>
      <c r="EU108" s="31"/>
      <c r="EV108" s="31"/>
      <c r="EW108" s="31"/>
      <c r="EX108" s="31"/>
      <c r="EY108" s="31"/>
      <c r="EZ108" s="31"/>
      <c r="FA108" s="31"/>
      <c r="FB108" s="31"/>
      <c r="FC108" s="31"/>
      <c r="FD108" s="31"/>
      <c r="FE108" s="31"/>
      <c r="FF108" s="31"/>
      <c r="FG108" s="31"/>
      <c r="FH108" s="31"/>
      <c r="FI108" s="31"/>
      <c r="FJ108" s="31"/>
      <c r="FK108" s="31"/>
      <c r="FL108" s="31"/>
      <c r="FM108" s="31"/>
      <c r="FN108" s="31"/>
      <c r="FO108" s="31"/>
      <c r="FP108" s="31"/>
      <c r="FQ108" s="31"/>
      <c r="FR108" s="31"/>
      <c r="FS108" s="31"/>
      <c r="FT108" s="31"/>
      <c r="FU108" s="31"/>
      <c r="FV108" s="31"/>
      <c r="FW108" s="31"/>
      <c r="FX108" s="31"/>
      <c r="FY108" s="31"/>
      <c r="FZ108" s="31"/>
      <c r="GA108" s="31"/>
      <c r="GB108" s="31"/>
      <c r="GC108" s="31"/>
      <c r="GD108" s="31"/>
      <c r="GE108" s="31"/>
      <c r="GF108" s="31"/>
      <c r="GG108" s="31"/>
      <c r="GH108" s="31"/>
      <c r="GI108" s="31"/>
      <c r="GJ108" s="31"/>
      <c r="GK108" s="31"/>
      <c r="GL108" s="31"/>
      <c r="GM108" s="31"/>
      <c r="GN108" s="31"/>
      <c r="GO108" s="31"/>
      <c r="GP108" s="31"/>
      <c r="GQ108" s="31"/>
      <c r="GR108" s="31"/>
      <c r="GS108" s="31"/>
      <c r="GT108" s="31"/>
      <c r="GU108" s="31"/>
      <c r="GV108" s="31"/>
      <c r="GW108" s="31"/>
      <c r="GX108" s="31"/>
      <c r="GY108" s="31"/>
      <c r="GZ108" s="31"/>
      <c r="HA108" s="31"/>
      <c r="HB108" s="31"/>
      <c r="HC108" s="31"/>
      <c r="HD108" s="31"/>
      <c r="HE108" s="31"/>
      <c r="HF108" s="31"/>
      <c r="HG108" s="31"/>
      <c r="HH108" s="31"/>
      <c r="HI108" s="31"/>
      <c r="HJ108" s="31"/>
      <c r="HK108" s="31"/>
      <c r="HL108" s="31"/>
      <c r="HM108" s="31"/>
      <c r="HN108" s="31"/>
      <c r="HO108" s="31"/>
      <c r="HP108" s="31"/>
      <c r="HQ108" s="31"/>
      <c r="HR108" s="31"/>
      <c r="HS108" s="31"/>
      <c r="HT108" s="31"/>
      <c r="HU108" s="31"/>
      <c r="HV108" s="31"/>
      <c r="HW108" s="31"/>
      <c r="HX108" s="31"/>
      <c r="HY108" s="31"/>
      <c r="HZ108" s="31"/>
      <c r="IA108" s="31"/>
      <c r="IB108" s="31"/>
      <c r="IC108" s="31"/>
      <c r="ID108" s="31"/>
      <c r="IE108" s="31"/>
      <c r="IF108" s="31"/>
      <c r="IG108" s="31"/>
      <c r="IH108" s="31"/>
      <c r="II108" s="31"/>
      <c r="IJ108" s="31"/>
      <c r="IK108" s="31"/>
      <c r="IL108" s="31"/>
      <c r="IM108" s="31"/>
    </row>
    <row r="109" spans="1:247" s="33" customFormat="1" ht="15.75" x14ac:dyDescent="0.25">
      <c r="A109" s="23" t="s">
        <v>350</v>
      </c>
      <c r="B109" s="6" t="s">
        <v>351</v>
      </c>
      <c r="C109" s="7">
        <f t="shared" ref="C109:K114" si="10">SUM(C110:C114)</f>
        <v>4619</v>
      </c>
      <c r="D109" s="7">
        <f t="shared" si="10"/>
        <v>4619</v>
      </c>
      <c r="E109" s="12">
        <f t="shared" si="7"/>
        <v>0</v>
      </c>
      <c r="F109" s="7"/>
      <c r="G109" s="7">
        <f t="shared" ref="G109" si="11">SUM(G110:G114)</f>
        <v>0</v>
      </c>
      <c r="H109" s="7">
        <f t="shared" si="10"/>
        <v>0</v>
      </c>
      <c r="I109" s="7">
        <f t="shared" si="10"/>
        <v>0</v>
      </c>
      <c r="J109" s="7">
        <f t="shared" si="10"/>
        <v>0</v>
      </c>
      <c r="K109" s="7">
        <f t="shared" si="10"/>
        <v>0</v>
      </c>
      <c r="L109" s="7">
        <f>K109-J109</f>
        <v>0</v>
      </c>
      <c r="M109" s="31"/>
      <c r="N109" s="32"/>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c r="CD109" s="31"/>
      <c r="CE109" s="31"/>
      <c r="CF109" s="31"/>
      <c r="CG109" s="31"/>
      <c r="CH109" s="31"/>
      <c r="CI109" s="31"/>
      <c r="CJ109" s="31"/>
      <c r="CK109" s="31"/>
      <c r="CL109" s="31"/>
      <c r="CM109" s="31"/>
      <c r="CN109" s="31"/>
      <c r="CO109" s="31"/>
      <c r="CP109" s="31"/>
      <c r="CQ109" s="31"/>
      <c r="CR109" s="31"/>
      <c r="CS109" s="31"/>
      <c r="CT109" s="31"/>
      <c r="CU109" s="31"/>
      <c r="CV109" s="31"/>
      <c r="CW109" s="31"/>
      <c r="CX109" s="31"/>
      <c r="CY109" s="31"/>
      <c r="CZ109" s="31"/>
      <c r="DA109" s="31"/>
      <c r="DB109" s="31"/>
      <c r="DC109" s="31"/>
      <c r="DD109" s="31"/>
      <c r="DE109" s="31"/>
      <c r="DF109" s="31"/>
      <c r="DG109" s="31"/>
      <c r="DH109" s="31"/>
      <c r="DI109" s="31"/>
      <c r="DJ109" s="31"/>
      <c r="DK109" s="31"/>
      <c r="DL109" s="31"/>
      <c r="DM109" s="31"/>
      <c r="DN109" s="31"/>
      <c r="DO109" s="31"/>
      <c r="DP109" s="31"/>
      <c r="DQ109" s="31"/>
      <c r="DR109" s="31"/>
      <c r="DS109" s="31"/>
      <c r="DT109" s="31"/>
      <c r="DU109" s="31"/>
      <c r="DV109" s="31"/>
      <c r="DW109" s="31"/>
      <c r="DX109" s="31"/>
      <c r="DY109" s="31"/>
      <c r="DZ109" s="31"/>
      <c r="EA109" s="31"/>
      <c r="EB109" s="31"/>
      <c r="EC109" s="31"/>
      <c r="ED109" s="31"/>
      <c r="EE109" s="31"/>
      <c r="EF109" s="31"/>
      <c r="EG109" s="31"/>
      <c r="EH109" s="31"/>
      <c r="EI109" s="31"/>
      <c r="EJ109" s="31"/>
      <c r="EK109" s="31"/>
      <c r="EL109" s="31"/>
      <c r="EM109" s="31"/>
      <c r="EN109" s="31"/>
      <c r="EO109" s="31"/>
      <c r="EP109" s="31"/>
      <c r="EQ109" s="31"/>
      <c r="ER109" s="31"/>
      <c r="ES109" s="31"/>
      <c r="ET109" s="31"/>
      <c r="EU109" s="31"/>
      <c r="EV109" s="31"/>
      <c r="EW109" s="31"/>
      <c r="EX109" s="31"/>
      <c r="EY109" s="31"/>
      <c r="EZ109" s="31"/>
      <c r="FA109" s="31"/>
      <c r="FB109" s="31"/>
      <c r="FC109" s="31"/>
      <c r="FD109" s="31"/>
      <c r="FE109" s="31"/>
      <c r="FF109" s="31"/>
      <c r="FG109" s="31"/>
      <c r="FH109" s="31"/>
      <c r="FI109" s="31"/>
      <c r="FJ109" s="31"/>
      <c r="FK109" s="31"/>
      <c r="FL109" s="31"/>
      <c r="FM109" s="31"/>
      <c r="FN109" s="31"/>
      <c r="FO109" s="31"/>
      <c r="FP109" s="31"/>
      <c r="FQ109" s="31"/>
      <c r="FR109" s="31"/>
      <c r="FS109" s="31"/>
      <c r="FT109" s="31"/>
      <c r="FU109" s="31"/>
      <c r="FV109" s="31"/>
      <c r="FW109" s="31"/>
      <c r="FX109" s="31"/>
      <c r="FY109" s="31"/>
      <c r="FZ109" s="31"/>
      <c r="GA109" s="31"/>
      <c r="GB109" s="31"/>
      <c r="GC109" s="31"/>
      <c r="GD109" s="31"/>
      <c r="GE109" s="31"/>
      <c r="GF109" s="31"/>
      <c r="GG109" s="31"/>
      <c r="GH109" s="31"/>
      <c r="GI109" s="31"/>
      <c r="GJ109" s="31"/>
      <c r="GK109" s="31"/>
      <c r="GL109" s="31"/>
      <c r="GM109" s="31"/>
      <c r="GN109" s="31"/>
      <c r="GO109" s="31"/>
      <c r="GP109" s="31"/>
      <c r="GQ109" s="31"/>
      <c r="GR109" s="31"/>
      <c r="GS109" s="31"/>
      <c r="GT109" s="31"/>
      <c r="GU109" s="31"/>
      <c r="GV109" s="31"/>
      <c r="GW109" s="31"/>
      <c r="GX109" s="31"/>
      <c r="GY109" s="31"/>
      <c r="GZ109" s="31"/>
      <c r="HA109" s="31"/>
      <c r="HB109" s="31"/>
      <c r="HC109" s="31"/>
      <c r="HD109" s="31"/>
      <c r="HE109" s="31"/>
      <c r="HF109" s="31"/>
      <c r="HG109" s="31"/>
      <c r="HH109" s="31"/>
      <c r="HI109" s="31"/>
      <c r="HJ109" s="31"/>
      <c r="HK109" s="31"/>
      <c r="HL109" s="31"/>
      <c r="HM109" s="31"/>
      <c r="HN109" s="31"/>
      <c r="HO109" s="31"/>
      <c r="HP109" s="31"/>
      <c r="HQ109" s="31"/>
      <c r="HR109" s="31"/>
      <c r="HS109" s="31"/>
      <c r="HT109" s="31"/>
      <c r="HU109" s="31"/>
      <c r="HV109" s="31"/>
      <c r="HW109" s="31"/>
      <c r="HX109" s="31"/>
      <c r="HY109" s="31"/>
      <c r="HZ109" s="31"/>
      <c r="IA109" s="31"/>
      <c r="IB109" s="31"/>
      <c r="IC109" s="31"/>
      <c r="ID109" s="31"/>
      <c r="IE109" s="31"/>
      <c r="IF109" s="31"/>
      <c r="IG109" s="31"/>
      <c r="IH109" s="31"/>
      <c r="II109" s="31"/>
      <c r="IJ109" s="31"/>
      <c r="IK109" s="31"/>
      <c r="IL109" s="31"/>
      <c r="IM109" s="31"/>
    </row>
    <row r="110" spans="1:247" s="33" customFormat="1" ht="47.25" x14ac:dyDescent="0.25">
      <c r="A110" s="23" t="s">
        <v>345</v>
      </c>
      <c r="B110" s="10" t="s">
        <v>340</v>
      </c>
      <c r="C110" s="11">
        <v>2500</v>
      </c>
      <c r="D110" s="11">
        <v>2500</v>
      </c>
      <c r="E110" s="12">
        <f t="shared" si="7"/>
        <v>0</v>
      </c>
      <c r="F110" s="53"/>
      <c r="G110" s="11">
        <v>0</v>
      </c>
      <c r="H110" s="11">
        <v>0</v>
      </c>
      <c r="I110" s="11">
        <f t="shared" si="10"/>
        <v>0</v>
      </c>
      <c r="J110" s="11">
        <v>0</v>
      </c>
      <c r="K110" s="11">
        <v>0</v>
      </c>
      <c r="L110" s="11">
        <f t="shared" ref="L110:L116" si="12">K110-J110</f>
        <v>0</v>
      </c>
      <c r="M110" s="31"/>
      <c r="N110" s="32"/>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c r="EC110" s="31"/>
      <c r="ED110" s="31"/>
      <c r="EE110" s="31"/>
      <c r="EF110" s="31"/>
      <c r="EG110" s="31"/>
      <c r="EH110" s="31"/>
      <c r="EI110" s="31"/>
      <c r="EJ110" s="31"/>
      <c r="EK110" s="31"/>
      <c r="EL110" s="31"/>
      <c r="EM110" s="31"/>
      <c r="EN110" s="31"/>
      <c r="EO110" s="31"/>
      <c r="EP110" s="31"/>
      <c r="EQ110" s="31"/>
      <c r="ER110" s="31"/>
      <c r="ES110" s="31"/>
      <c r="ET110" s="31"/>
      <c r="EU110" s="31"/>
      <c r="EV110" s="31"/>
      <c r="EW110" s="31"/>
      <c r="EX110" s="31"/>
      <c r="EY110" s="31"/>
      <c r="EZ110" s="31"/>
      <c r="FA110" s="31"/>
      <c r="FB110" s="31"/>
      <c r="FC110" s="31"/>
      <c r="FD110" s="31"/>
      <c r="FE110" s="31"/>
      <c r="FF110" s="31"/>
      <c r="FG110" s="31"/>
      <c r="FH110" s="31"/>
      <c r="FI110" s="31"/>
      <c r="FJ110" s="31"/>
      <c r="FK110" s="31"/>
      <c r="FL110" s="31"/>
      <c r="FM110" s="31"/>
      <c r="FN110" s="31"/>
      <c r="FO110" s="31"/>
      <c r="FP110" s="31"/>
      <c r="FQ110" s="31"/>
      <c r="FR110" s="31"/>
      <c r="FS110" s="31"/>
      <c r="FT110" s="31"/>
      <c r="FU110" s="31"/>
      <c r="FV110" s="31"/>
      <c r="FW110" s="31"/>
      <c r="FX110" s="31"/>
      <c r="FY110" s="31"/>
      <c r="FZ110" s="31"/>
      <c r="GA110" s="31"/>
      <c r="GB110" s="31"/>
      <c r="GC110" s="31"/>
      <c r="GD110" s="31"/>
      <c r="GE110" s="31"/>
      <c r="GF110" s="31"/>
      <c r="GG110" s="31"/>
      <c r="GH110" s="31"/>
      <c r="GI110" s="31"/>
      <c r="GJ110" s="31"/>
      <c r="GK110" s="31"/>
      <c r="GL110" s="31"/>
      <c r="GM110" s="31"/>
      <c r="GN110" s="31"/>
      <c r="GO110" s="31"/>
      <c r="GP110" s="31"/>
      <c r="GQ110" s="31"/>
      <c r="GR110" s="31"/>
      <c r="GS110" s="31"/>
      <c r="GT110" s="31"/>
      <c r="GU110" s="31"/>
      <c r="GV110" s="31"/>
      <c r="GW110" s="31"/>
      <c r="GX110" s="31"/>
      <c r="GY110" s="31"/>
      <c r="GZ110" s="31"/>
      <c r="HA110" s="31"/>
      <c r="HB110" s="31"/>
      <c r="HC110" s="31"/>
      <c r="HD110" s="31"/>
      <c r="HE110" s="31"/>
      <c r="HF110" s="31"/>
      <c r="HG110" s="31"/>
      <c r="HH110" s="31"/>
      <c r="HI110" s="31"/>
      <c r="HJ110" s="31"/>
      <c r="HK110" s="31"/>
      <c r="HL110" s="31"/>
      <c r="HM110" s="31"/>
      <c r="HN110" s="31"/>
      <c r="HO110" s="31"/>
      <c r="HP110" s="31"/>
      <c r="HQ110" s="31"/>
      <c r="HR110" s="31"/>
      <c r="HS110" s="31"/>
      <c r="HT110" s="31"/>
      <c r="HU110" s="31"/>
      <c r="HV110" s="31"/>
      <c r="HW110" s="31"/>
      <c r="HX110" s="31"/>
      <c r="HY110" s="31"/>
      <c r="HZ110" s="31"/>
      <c r="IA110" s="31"/>
      <c r="IB110" s="31"/>
      <c r="IC110" s="31"/>
      <c r="ID110" s="31"/>
      <c r="IE110" s="31"/>
      <c r="IF110" s="31"/>
      <c r="IG110" s="31"/>
      <c r="IH110" s="31"/>
      <c r="II110" s="31"/>
      <c r="IJ110" s="31"/>
      <c r="IK110" s="31"/>
      <c r="IL110" s="31"/>
      <c r="IM110" s="31"/>
    </row>
    <row r="111" spans="1:247" s="33" customFormat="1" ht="47.25" x14ac:dyDescent="0.25">
      <c r="A111" s="23" t="s">
        <v>346</v>
      </c>
      <c r="B111" s="10" t="s">
        <v>341</v>
      </c>
      <c r="C111" s="11">
        <v>1703</v>
      </c>
      <c r="D111" s="11">
        <v>1703</v>
      </c>
      <c r="E111" s="12">
        <f t="shared" si="7"/>
        <v>0</v>
      </c>
      <c r="F111" s="53"/>
      <c r="G111" s="11">
        <v>0</v>
      </c>
      <c r="H111" s="11">
        <v>0</v>
      </c>
      <c r="I111" s="11">
        <f t="shared" si="10"/>
        <v>0</v>
      </c>
      <c r="J111" s="11">
        <v>0</v>
      </c>
      <c r="K111" s="11">
        <v>0</v>
      </c>
      <c r="L111" s="11">
        <f t="shared" si="12"/>
        <v>0</v>
      </c>
      <c r="M111" s="31"/>
      <c r="N111" s="32"/>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c r="CJ111" s="31"/>
      <c r="CK111" s="31"/>
      <c r="CL111" s="31"/>
      <c r="CM111" s="31"/>
      <c r="CN111" s="31"/>
      <c r="CO111" s="31"/>
      <c r="CP111" s="31"/>
      <c r="CQ111" s="31"/>
      <c r="CR111" s="31"/>
      <c r="CS111" s="31"/>
      <c r="CT111" s="31"/>
      <c r="CU111" s="31"/>
      <c r="CV111" s="31"/>
      <c r="CW111" s="31"/>
      <c r="CX111" s="31"/>
      <c r="CY111" s="31"/>
      <c r="CZ111" s="31"/>
      <c r="DA111" s="31"/>
      <c r="DB111" s="31"/>
      <c r="DC111" s="31"/>
      <c r="DD111" s="31"/>
      <c r="DE111" s="31"/>
      <c r="DF111" s="31"/>
      <c r="DG111" s="31"/>
      <c r="DH111" s="31"/>
      <c r="DI111" s="31"/>
      <c r="DJ111" s="31"/>
      <c r="DK111" s="31"/>
      <c r="DL111" s="31"/>
      <c r="DM111" s="31"/>
      <c r="DN111" s="31"/>
      <c r="DO111" s="31"/>
      <c r="DP111" s="31"/>
      <c r="DQ111" s="31"/>
      <c r="DR111" s="31"/>
      <c r="DS111" s="31"/>
      <c r="DT111" s="31"/>
      <c r="DU111" s="31"/>
      <c r="DV111" s="31"/>
      <c r="DW111" s="31"/>
      <c r="DX111" s="31"/>
      <c r="DY111" s="31"/>
      <c r="DZ111" s="31"/>
      <c r="EA111" s="31"/>
      <c r="EB111" s="31"/>
      <c r="EC111" s="31"/>
      <c r="ED111" s="31"/>
      <c r="EE111" s="31"/>
      <c r="EF111" s="31"/>
      <c r="EG111" s="31"/>
      <c r="EH111" s="31"/>
      <c r="EI111" s="31"/>
      <c r="EJ111" s="31"/>
      <c r="EK111" s="31"/>
      <c r="EL111" s="31"/>
      <c r="EM111" s="31"/>
      <c r="EN111" s="31"/>
      <c r="EO111" s="31"/>
      <c r="EP111" s="31"/>
      <c r="EQ111" s="31"/>
      <c r="ER111" s="31"/>
      <c r="ES111" s="31"/>
      <c r="ET111" s="31"/>
      <c r="EU111" s="31"/>
      <c r="EV111" s="31"/>
      <c r="EW111" s="31"/>
      <c r="EX111" s="31"/>
      <c r="EY111" s="31"/>
      <c r="EZ111" s="31"/>
      <c r="FA111" s="31"/>
      <c r="FB111" s="31"/>
      <c r="FC111" s="31"/>
      <c r="FD111" s="31"/>
      <c r="FE111" s="31"/>
      <c r="FF111" s="31"/>
      <c r="FG111" s="31"/>
      <c r="FH111" s="31"/>
      <c r="FI111" s="31"/>
      <c r="FJ111" s="31"/>
      <c r="FK111" s="31"/>
      <c r="FL111" s="31"/>
      <c r="FM111" s="31"/>
      <c r="FN111" s="31"/>
      <c r="FO111" s="31"/>
      <c r="FP111" s="31"/>
      <c r="FQ111" s="31"/>
      <c r="FR111" s="31"/>
      <c r="FS111" s="31"/>
      <c r="FT111" s="31"/>
      <c r="FU111" s="31"/>
      <c r="FV111" s="31"/>
      <c r="FW111" s="31"/>
      <c r="FX111" s="31"/>
      <c r="FY111" s="31"/>
      <c r="FZ111" s="31"/>
      <c r="GA111" s="31"/>
      <c r="GB111" s="31"/>
      <c r="GC111" s="31"/>
      <c r="GD111" s="31"/>
      <c r="GE111" s="31"/>
      <c r="GF111" s="31"/>
      <c r="GG111" s="31"/>
      <c r="GH111" s="31"/>
      <c r="GI111" s="31"/>
      <c r="GJ111" s="31"/>
      <c r="GK111" s="31"/>
      <c r="GL111" s="31"/>
      <c r="GM111" s="31"/>
      <c r="GN111" s="31"/>
      <c r="GO111" s="31"/>
      <c r="GP111" s="31"/>
      <c r="GQ111" s="31"/>
      <c r="GR111" s="31"/>
      <c r="GS111" s="31"/>
      <c r="GT111" s="31"/>
      <c r="GU111" s="31"/>
      <c r="GV111" s="31"/>
      <c r="GW111" s="31"/>
      <c r="GX111" s="31"/>
      <c r="GY111" s="31"/>
      <c r="GZ111" s="31"/>
      <c r="HA111" s="31"/>
      <c r="HB111" s="31"/>
      <c r="HC111" s="31"/>
      <c r="HD111" s="31"/>
      <c r="HE111" s="31"/>
      <c r="HF111" s="31"/>
      <c r="HG111" s="31"/>
      <c r="HH111" s="31"/>
      <c r="HI111" s="31"/>
      <c r="HJ111" s="31"/>
      <c r="HK111" s="31"/>
      <c r="HL111" s="31"/>
      <c r="HM111" s="31"/>
      <c r="HN111" s="31"/>
      <c r="HO111" s="31"/>
      <c r="HP111" s="31"/>
      <c r="HQ111" s="31"/>
      <c r="HR111" s="31"/>
      <c r="HS111" s="31"/>
      <c r="HT111" s="31"/>
      <c r="HU111" s="31"/>
      <c r="HV111" s="31"/>
      <c r="HW111" s="31"/>
      <c r="HX111" s="31"/>
      <c r="HY111" s="31"/>
      <c r="HZ111" s="31"/>
      <c r="IA111" s="31"/>
      <c r="IB111" s="31"/>
      <c r="IC111" s="31"/>
      <c r="ID111" s="31"/>
      <c r="IE111" s="31"/>
      <c r="IF111" s="31"/>
      <c r="IG111" s="31"/>
      <c r="IH111" s="31"/>
      <c r="II111" s="31"/>
      <c r="IJ111" s="31"/>
      <c r="IK111" s="31"/>
      <c r="IL111" s="31"/>
      <c r="IM111" s="31"/>
    </row>
    <row r="112" spans="1:247" s="33" customFormat="1" ht="47.25" x14ac:dyDescent="0.25">
      <c r="A112" s="23" t="s">
        <v>347</v>
      </c>
      <c r="B112" s="10" t="s">
        <v>342</v>
      </c>
      <c r="C112" s="11">
        <v>74.3</v>
      </c>
      <c r="D112" s="11">
        <v>74.3</v>
      </c>
      <c r="E112" s="12">
        <f t="shared" si="7"/>
        <v>0</v>
      </c>
      <c r="F112" s="53"/>
      <c r="G112" s="11">
        <v>0</v>
      </c>
      <c r="H112" s="11">
        <v>0</v>
      </c>
      <c r="I112" s="11">
        <f t="shared" si="10"/>
        <v>0</v>
      </c>
      <c r="J112" s="11">
        <v>0</v>
      </c>
      <c r="K112" s="11">
        <v>0</v>
      </c>
      <c r="L112" s="11">
        <f t="shared" si="12"/>
        <v>0</v>
      </c>
      <c r="M112" s="31"/>
      <c r="N112" s="32"/>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c r="CD112" s="31"/>
      <c r="CE112" s="31"/>
      <c r="CF112" s="31"/>
      <c r="CG112" s="31"/>
      <c r="CH112" s="31"/>
      <c r="CI112" s="31"/>
      <c r="CJ112" s="31"/>
      <c r="CK112" s="31"/>
      <c r="CL112" s="31"/>
      <c r="CM112" s="31"/>
      <c r="CN112" s="31"/>
      <c r="CO112" s="31"/>
      <c r="CP112" s="31"/>
      <c r="CQ112" s="31"/>
      <c r="CR112" s="31"/>
      <c r="CS112" s="31"/>
      <c r="CT112" s="31"/>
      <c r="CU112" s="31"/>
      <c r="CV112" s="31"/>
      <c r="CW112" s="31"/>
      <c r="CX112" s="31"/>
      <c r="CY112" s="31"/>
      <c r="CZ112" s="31"/>
      <c r="DA112" s="31"/>
      <c r="DB112" s="31"/>
      <c r="DC112" s="31"/>
      <c r="DD112" s="31"/>
      <c r="DE112" s="31"/>
      <c r="DF112" s="31"/>
      <c r="DG112" s="31"/>
      <c r="DH112" s="31"/>
      <c r="DI112" s="31"/>
      <c r="DJ112" s="31"/>
      <c r="DK112" s="31"/>
      <c r="DL112" s="31"/>
      <c r="DM112" s="31"/>
      <c r="DN112" s="31"/>
      <c r="DO112" s="31"/>
      <c r="DP112" s="31"/>
      <c r="DQ112" s="31"/>
      <c r="DR112" s="31"/>
      <c r="DS112" s="31"/>
      <c r="DT112" s="31"/>
      <c r="DU112" s="31"/>
      <c r="DV112" s="31"/>
      <c r="DW112" s="31"/>
      <c r="DX112" s="31"/>
      <c r="DY112" s="31"/>
      <c r="DZ112" s="31"/>
      <c r="EA112" s="31"/>
      <c r="EB112" s="31"/>
      <c r="EC112" s="31"/>
      <c r="ED112" s="31"/>
      <c r="EE112" s="31"/>
      <c r="EF112" s="31"/>
      <c r="EG112" s="31"/>
      <c r="EH112" s="31"/>
      <c r="EI112" s="31"/>
      <c r="EJ112" s="31"/>
      <c r="EK112" s="31"/>
      <c r="EL112" s="31"/>
      <c r="EM112" s="31"/>
      <c r="EN112" s="31"/>
      <c r="EO112" s="31"/>
      <c r="EP112" s="31"/>
      <c r="EQ112" s="31"/>
      <c r="ER112" s="31"/>
      <c r="ES112" s="31"/>
      <c r="ET112" s="31"/>
      <c r="EU112" s="31"/>
      <c r="EV112" s="31"/>
      <c r="EW112" s="31"/>
      <c r="EX112" s="31"/>
      <c r="EY112" s="31"/>
      <c r="EZ112" s="31"/>
      <c r="FA112" s="31"/>
      <c r="FB112" s="31"/>
      <c r="FC112" s="31"/>
      <c r="FD112" s="31"/>
      <c r="FE112" s="31"/>
      <c r="FF112" s="31"/>
      <c r="FG112" s="31"/>
      <c r="FH112" s="31"/>
      <c r="FI112" s="31"/>
      <c r="FJ112" s="31"/>
      <c r="FK112" s="31"/>
      <c r="FL112" s="31"/>
      <c r="FM112" s="31"/>
      <c r="FN112" s="31"/>
      <c r="FO112" s="31"/>
      <c r="FP112" s="31"/>
      <c r="FQ112" s="31"/>
      <c r="FR112" s="31"/>
      <c r="FS112" s="31"/>
      <c r="FT112" s="31"/>
      <c r="FU112" s="31"/>
      <c r="FV112" s="31"/>
      <c r="FW112" s="31"/>
      <c r="FX112" s="31"/>
      <c r="FY112" s="31"/>
      <c r="FZ112" s="31"/>
      <c r="GA112" s="31"/>
      <c r="GB112" s="31"/>
      <c r="GC112" s="31"/>
      <c r="GD112" s="31"/>
      <c r="GE112" s="31"/>
      <c r="GF112" s="31"/>
      <c r="GG112" s="31"/>
      <c r="GH112" s="31"/>
      <c r="GI112" s="31"/>
      <c r="GJ112" s="31"/>
      <c r="GK112" s="31"/>
      <c r="GL112" s="31"/>
      <c r="GM112" s="31"/>
      <c r="GN112" s="31"/>
      <c r="GO112" s="31"/>
      <c r="GP112" s="31"/>
      <c r="GQ112" s="31"/>
      <c r="GR112" s="31"/>
      <c r="GS112" s="31"/>
      <c r="GT112" s="31"/>
      <c r="GU112" s="31"/>
      <c r="GV112" s="31"/>
      <c r="GW112" s="31"/>
      <c r="GX112" s="31"/>
      <c r="GY112" s="31"/>
      <c r="GZ112" s="31"/>
      <c r="HA112" s="31"/>
      <c r="HB112" s="31"/>
      <c r="HC112" s="31"/>
      <c r="HD112" s="31"/>
      <c r="HE112" s="31"/>
      <c r="HF112" s="31"/>
      <c r="HG112" s="31"/>
      <c r="HH112" s="31"/>
      <c r="HI112" s="31"/>
      <c r="HJ112" s="31"/>
      <c r="HK112" s="31"/>
      <c r="HL112" s="31"/>
      <c r="HM112" s="31"/>
      <c r="HN112" s="31"/>
      <c r="HO112" s="31"/>
      <c r="HP112" s="31"/>
      <c r="HQ112" s="31"/>
      <c r="HR112" s="31"/>
      <c r="HS112" s="31"/>
      <c r="HT112" s="31"/>
      <c r="HU112" s="31"/>
      <c r="HV112" s="31"/>
      <c r="HW112" s="31"/>
      <c r="HX112" s="31"/>
      <c r="HY112" s="31"/>
      <c r="HZ112" s="31"/>
      <c r="IA112" s="31"/>
      <c r="IB112" s="31"/>
      <c r="IC112" s="31"/>
      <c r="ID112" s="31"/>
      <c r="IE112" s="31"/>
      <c r="IF112" s="31"/>
      <c r="IG112" s="31"/>
      <c r="IH112" s="31"/>
      <c r="II112" s="31"/>
      <c r="IJ112" s="31"/>
      <c r="IK112" s="31"/>
      <c r="IL112" s="31"/>
      <c r="IM112" s="31"/>
    </row>
    <row r="113" spans="1:247" s="33" customFormat="1" ht="47.25" x14ac:dyDescent="0.25">
      <c r="A113" s="23" t="s">
        <v>348</v>
      </c>
      <c r="B113" s="10" t="s">
        <v>343</v>
      </c>
      <c r="C113" s="11">
        <v>178.7</v>
      </c>
      <c r="D113" s="11">
        <v>178.7</v>
      </c>
      <c r="E113" s="12">
        <f t="shared" si="7"/>
        <v>0</v>
      </c>
      <c r="F113" s="53"/>
      <c r="G113" s="11">
        <v>0</v>
      </c>
      <c r="H113" s="11">
        <v>0</v>
      </c>
      <c r="I113" s="11">
        <f t="shared" si="10"/>
        <v>0</v>
      </c>
      <c r="J113" s="11">
        <v>0</v>
      </c>
      <c r="K113" s="11">
        <v>0</v>
      </c>
      <c r="L113" s="11">
        <f t="shared" si="12"/>
        <v>0</v>
      </c>
      <c r="M113" s="31"/>
      <c r="N113" s="32"/>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c r="DQ113" s="31"/>
      <c r="DR113" s="31"/>
      <c r="DS113" s="31"/>
      <c r="DT113" s="31"/>
      <c r="DU113" s="31"/>
      <c r="DV113" s="31"/>
      <c r="DW113" s="31"/>
      <c r="DX113" s="31"/>
      <c r="DY113" s="31"/>
      <c r="DZ113" s="31"/>
      <c r="EA113" s="31"/>
      <c r="EB113" s="31"/>
      <c r="EC113" s="31"/>
      <c r="ED113" s="31"/>
      <c r="EE113" s="31"/>
      <c r="EF113" s="31"/>
      <c r="EG113" s="31"/>
      <c r="EH113" s="31"/>
      <c r="EI113" s="31"/>
      <c r="EJ113" s="31"/>
      <c r="EK113" s="31"/>
      <c r="EL113" s="31"/>
      <c r="EM113" s="31"/>
      <c r="EN113" s="31"/>
      <c r="EO113" s="31"/>
      <c r="EP113" s="31"/>
      <c r="EQ113" s="31"/>
      <c r="ER113" s="31"/>
      <c r="ES113" s="31"/>
      <c r="ET113" s="31"/>
      <c r="EU113" s="31"/>
      <c r="EV113" s="31"/>
      <c r="EW113" s="31"/>
      <c r="EX113" s="31"/>
      <c r="EY113" s="31"/>
      <c r="EZ113" s="31"/>
      <c r="FA113" s="31"/>
      <c r="FB113" s="31"/>
      <c r="FC113" s="31"/>
      <c r="FD113" s="31"/>
      <c r="FE113" s="31"/>
      <c r="FF113" s="31"/>
      <c r="FG113" s="31"/>
      <c r="FH113" s="31"/>
      <c r="FI113" s="31"/>
      <c r="FJ113" s="31"/>
      <c r="FK113" s="31"/>
      <c r="FL113" s="31"/>
      <c r="FM113" s="31"/>
      <c r="FN113" s="31"/>
      <c r="FO113" s="31"/>
      <c r="FP113" s="31"/>
      <c r="FQ113" s="31"/>
      <c r="FR113" s="31"/>
      <c r="FS113" s="31"/>
      <c r="FT113" s="31"/>
      <c r="FU113" s="31"/>
      <c r="FV113" s="31"/>
      <c r="FW113" s="31"/>
      <c r="FX113" s="31"/>
      <c r="FY113" s="31"/>
      <c r="FZ113" s="31"/>
      <c r="GA113" s="31"/>
      <c r="GB113" s="31"/>
      <c r="GC113" s="31"/>
      <c r="GD113" s="31"/>
      <c r="GE113" s="31"/>
      <c r="GF113" s="31"/>
      <c r="GG113" s="31"/>
      <c r="GH113" s="31"/>
      <c r="GI113" s="31"/>
      <c r="GJ113" s="31"/>
      <c r="GK113" s="31"/>
      <c r="GL113" s="31"/>
      <c r="GM113" s="31"/>
      <c r="GN113" s="31"/>
      <c r="GO113" s="31"/>
      <c r="GP113" s="31"/>
      <c r="GQ113" s="31"/>
      <c r="GR113" s="31"/>
      <c r="GS113" s="31"/>
      <c r="GT113" s="31"/>
      <c r="GU113" s="31"/>
      <c r="GV113" s="31"/>
      <c r="GW113" s="31"/>
      <c r="GX113" s="31"/>
      <c r="GY113" s="31"/>
      <c r="GZ113" s="31"/>
      <c r="HA113" s="31"/>
      <c r="HB113" s="31"/>
      <c r="HC113" s="31"/>
      <c r="HD113" s="31"/>
      <c r="HE113" s="31"/>
      <c r="HF113" s="31"/>
      <c r="HG113" s="31"/>
      <c r="HH113" s="31"/>
      <c r="HI113" s="31"/>
      <c r="HJ113" s="31"/>
      <c r="HK113" s="31"/>
      <c r="HL113" s="31"/>
      <c r="HM113" s="31"/>
      <c r="HN113" s="31"/>
      <c r="HO113" s="31"/>
      <c r="HP113" s="31"/>
      <c r="HQ113" s="31"/>
      <c r="HR113" s="31"/>
      <c r="HS113" s="31"/>
      <c r="HT113" s="31"/>
      <c r="HU113" s="31"/>
      <c r="HV113" s="31"/>
      <c r="HW113" s="31"/>
      <c r="HX113" s="31"/>
      <c r="HY113" s="31"/>
      <c r="HZ113" s="31"/>
      <c r="IA113" s="31"/>
      <c r="IB113" s="31"/>
      <c r="IC113" s="31"/>
      <c r="ID113" s="31"/>
      <c r="IE113" s="31"/>
      <c r="IF113" s="31"/>
      <c r="IG113" s="31"/>
      <c r="IH113" s="31"/>
      <c r="II113" s="31"/>
      <c r="IJ113" s="31"/>
      <c r="IK113" s="31"/>
      <c r="IL113" s="31"/>
      <c r="IM113" s="31"/>
    </row>
    <row r="114" spans="1:247" s="33" customFormat="1" ht="47.25" x14ac:dyDescent="0.25">
      <c r="A114" s="23" t="s">
        <v>349</v>
      </c>
      <c r="B114" s="10" t="s">
        <v>344</v>
      </c>
      <c r="C114" s="11">
        <v>163</v>
      </c>
      <c r="D114" s="11">
        <v>163</v>
      </c>
      <c r="E114" s="12">
        <f t="shared" si="7"/>
        <v>0</v>
      </c>
      <c r="F114" s="53"/>
      <c r="G114" s="11">
        <v>0</v>
      </c>
      <c r="H114" s="11">
        <v>0</v>
      </c>
      <c r="I114" s="11">
        <f t="shared" si="10"/>
        <v>0</v>
      </c>
      <c r="J114" s="11">
        <v>0</v>
      </c>
      <c r="K114" s="11">
        <v>0</v>
      </c>
      <c r="L114" s="11">
        <f t="shared" si="12"/>
        <v>0</v>
      </c>
      <c r="M114" s="31"/>
      <c r="N114" s="32"/>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31"/>
      <c r="CF114" s="31"/>
      <c r="CG114" s="31"/>
      <c r="CH114" s="31"/>
      <c r="CI114" s="31"/>
      <c r="CJ114" s="31"/>
      <c r="CK114" s="31"/>
      <c r="CL114" s="31"/>
      <c r="CM114" s="31"/>
      <c r="CN114" s="31"/>
      <c r="CO114" s="31"/>
      <c r="CP114" s="31"/>
      <c r="CQ114" s="31"/>
      <c r="CR114" s="31"/>
      <c r="CS114" s="31"/>
      <c r="CT114" s="31"/>
      <c r="CU114" s="31"/>
      <c r="CV114" s="31"/>
      <c r="CW114" s="31"/>
      <c r="CX114" s="31"/>
      <c r="CY114" s="31"/>
      <c r="CZ114" s="31"/>
      <c r="DA114" s="31"/>
      <c r="DB114" s="31"/>
      <c r="DC114" s="31"/>
      <c r="DD114" s="31"/>
      <c r="DE114" s="31"/>
      <c r="DF114" s="31"/>
      <c r="DG114" s="31"/>
      <c r="DH114" s="31"/>
      <c r="DI114" s="31"/>
      <c r="DJ114" s="31"/>
      <c r="DK114" s="31"/>
      <c r="DL114" s="31"/>
      <c r="DM114" s="31"/>
      <c r="DN114" s="31"/>
      <c r="DO114" s="31"/>
      <c r="DP114" s="31"/>
      <c r="DQ114" s="31"/>
      <c r="DR114" s="31"/>
      <c r="DS114" s="31"/>
      <c r="DT114" s="31"/>
      <c r="DU114" s="31"/>
      <c r="DV114" s="31"/>
      <c r="DW114" s="31"/>
      <c r="DX114" s="31"/>
      <c r="DY114" s="31"/>
      <c r="DZ114" s="31"/>
      <c r="EA114" s="31"/>
      <c r="EB114" s="31"/>
      <c r="EC114" s="31"/>
      <c r="ED114" s="31"/>
      <c r="EE114" s="31"/>
      <c r="EF114" s="31"/>
      <c r="EG114" s="31"/>
      <c r="EH114" s="31"/>
      <c r="EI114" s="31"/>
      <c r="EJ114" s="31"/>
      <c r="EK114" s="31"/>
      <c r="EL114" s="31"/>
      <c r="EM114" s="31"/>
      <c r="EN114" s="31"/>
      <c r="EO114" s="31"/>
      <c r="EP114" s="31"/>
      <c r="EQ114" s="31"/>
      <c r="ER114" s="31"/>
      <c r="ES114" s="31"/>
      <c r="ET114" s="31"/>
      <c r="EU114" s="31"/>
      <c r="EV114" s="31"/>
      <c r="EW114" s="31"/>
      <c r="EX114" s="31"/>
      <c r="EY114" s="31"/>
      <c r="EZ114" s="31"/>
      <c r="FA114" s="31"/>
      <c r="FB114" s="31"/>
      <c r="FC114" s="31"/>
      <c r="FD114" s="31"/>
      <c r="FE114" s="31"/>
      <c r="FF114" s="31"/>
      <c r="FG114" s="31"/>
      <c r="FH114" s="31"/>
      <c r="FI114" s="31"/>
      <c r="FJ114" s="31"/>
      <c r="FK114" s="31"/>
      <c r="FL114" s="31"/>
      <c r="FM114" s="31"/>
      <c r="FN114" s="31"/>
      <c r="FO114" s="31"/>
      <c r="FP114" s="31"/>
      <c r="FQ114" s="31"/>
      <c r="FR114" s="31"/>
      <c r="FS114" s="31"/>
      <c r="FT114" s="31"/>
      <c r="FU114" s="31"/>
      <c r="FV114" s="31"/>
      <c r="FW114" s="31"/>
      <c r="FX114" s="31"/>
      <c r="FY114" s="31"/>
      <c r="FZ114" s="31"/>
      <c r="GA114" s="31"/>
      <c r="GB114" s="31"/>
      <c r="GC114" s="31"/>
      <c r="GD114" s="31"/>
      <c r="GE114" s="31"/>
      <c r="GF114" s="31"/>
      <c r="GG114" s="31"/>
      <c r="GH114" s="31"/>
      <c r="GI114" s="31"/>
      <c r="GJ114" s="31"/>
      <c r="GK114" s="31"/>
      <c r="GL114" s="31"/>
      <c r="GM114" s="31"/>
      <c r="GN114" s="31"/>
      <c r="GO114" s="31"/>
      <c r="GP114" s="31"/>
      <c r="GQ114" s="31"/>
      <c r="GR114" s="31"/>
      <c r="GS114" s="31"/>
      <c r="GT114" s="31"/>
      <c r="GU114" s="31"/>
      <c r="GV114" s="31"/>
      <c r="GW114" s="31"/>
      <c r="GX114" s="31"/>
      <c r="GY114" s="31"/>
      <c r="GZ114" s="31"/>
      <c r="HA114" s="31"/>
      <c r="HB114" s="31"/>
      <c r="HC114" s="31"/>
      <c r="HD114" s="31"/>
      <c r="HE114" s="31"/>
      <c r="HF114" s="31"/>
      <c r="HG114" s="31"/>
      <c r="HH114" s="31"/>
      <c r="HI114" s="31"/>
      <c r="HJ114" s="31"/>
      <c r="HK114" s="31"/>
      <c r="HL114" s="31"/>
      <c r="HM114" s="31"/>
      <c r="HN114" s="31"/>
      <c r="HO114" s="31"/>
      <c r="HP114" s="31"/>
      <c r="HQ114" s="31"/>
      <c r="HR114" s="31"/>
      <c r="HS114" s="31"/>
      <c r="HT114" s="31"/>
      <c r="HU114" s="31"/>
      <c r="HV114" s="31"/>
      <c r="HW114" s="31"/>
      <c r="HX114" s="31"/>
      <c r="HY114" s="31"/>
      <c r="HZ114" s="31"/>
      <c r="IA114" s="31"/>
      <c r="IB114" s="31"/>
      <c r="IC114" s="31"/>
      <c r="ID114" s="31"/>
      <c r="IE114" s="31"/>
      <c r="IF114" s="31"/>
      <c r="IG114" s="31"/>
      <c r="IH114" s="31"/>
      <c r="II114" s="31"/>
      <c r="IJ114" s="31"/>
      <c r="IK114" s="31"/>
      <c r="IL114" s="31"/>
      <c r="IM114" s="31"/>
    </row>
    <row r="115" spans="1:247" s="30" customFormat="1" ht="15.75" x14ac:dyDescent="0.25">
      <c r="A115" s="69" t="s">
        <v>117</v>
      </c>
      <c r="B115" s="70"/>
      <c r="C115" s="7">
        <f>C108+C78+C69+C58+C53+C40</f>
        <v>210471.9</v>
      </c>
      <c r="D115" s="7">
        <f>D108+D78+D69+D58+D53+D40</f>
        <v>217793.69999999998</v>
      </c>
      <c r="E115" s="7">
        <f t="shared" si="7"/>
        <v>7321.7999999999884</v>
      </c>
      <c r="F115" s="7"/>
      <c r="G115" s="7">
        <f>G108+G78+G69+G58+G53+G40</f>
        <v>162432.5</v>
      </c>
      <c r="H115" s="7">
        <f>H108+H78+H69+H58+H53+H40</f>
        <v>162432.5</v>
      </c>
      <c r="I115" s="7">
        <f t="shared" si="8"/>
        <v>0</v>
      </c>
      <c r="J115" s="7">
        <f>J108+J78+J69+J58+J53+J40</f>
        <v>163500.59999999998</v>
      </c>
      <c r="K115" s="7">
        <f>K108+K78+K69+K58+K53+K40</f>
        <v>163500.59999999998</v>
      </c>
      <c r="L115" s="7">
        <f t="shared" si="12"/>
        <v>0</v>
      </c>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c r="EB115" s="15"/>
      <c r="EC115" s="15"/>
      <c r="ED115" s="15"/>
      <c r="EE115" s="15"/>
      <c r="EF115" s="15"/>
      <c r="EG115" s="15"/>
      <c r="EH115" s="15"/>
      <c r="EI115" s="15"/>
      <c r="EJ115" s="15"/>
      <c r="EK115" s="15"/>
      <c r="EL115" s="15"/>
      <c r="EM115" s="15"/>
      <c r="EN115" s="15"/>
      <c r="EO115" s="15"/>
      <c r="EP115" s="15"/>
      <c r="EQ115" s="15"/>
      <c r="ER115" s="15"/>
      <c r="ES115" s="15"/>
      <c r="ET115" s="15"/>
      <c r="EU115" s="15"/>
      <c r="EV115" s="15"/>
      <c r="EW115" s="15"/>
      <c r="EX115" s="15"/>
      <c r="EY115" s="15"/>
      <c r="EZ115" s="15"/>
      <c r="FA115" s="15"/>
      <c r="FB115" s="15"/>
      <c r="FC115" s="15"/>
      <c r="FD115" s="15"/>
      <c r="FE115" s="15"/>
      <c r="FF115" s="15"/>
      <c r="FG115" s="15"/>
      <c r="FH115" s="15"/>
      <c r="FI115" s="15"/>
      <c r="FJ115" s="15"/>
      <c r="FK115" s="15"/>
      <c r="FL115" s="15"/>
      <c r="FM115" s="15"/>
      <c r="FN115" s="15"/>
      <c r="FO115" s="15"/>
      <c r="FP115" s="15"/>
      <c r="FQ115" s="15"/>
      <c r="FR115" s="15"/>
      <c r="FS115" s="15"/>
      <c r="FT115" s="15"/>
      <c r="FU115" s="15"/>
      <c r="FV115" s="15"/>
      <c r="FW115" s="15"/>
      <c r="FX115" s="15"/>
      <c r="FY115" s="15"/>
      <c r="FZ115" s="15"/>
      <c r="GA115" s="15"/>
      <c r="GB115" s="15"/>
      <c r="GC115" s="15"/>
      <c r="GD115" s="15"/>
      <c r="GE115" s="15"/>
      <c r="GF115" s="15"/>
      <c r="GG115" s="15"/>
      <c r="GH115" s="15"/>
      <c r="GI115" s="15"/>
      <c r="GJ115" s="15"/>
      <c r="GK115" s="15"/>
      <c r="GL115" s="15"/>
      <c r="GM115" s="15"/>
      <c r="GN115" s="15"/>
      <c r="GO115" s="15"/>
      <c r="GP115" s="15"/>
      <c r="GQ115" s="15"/>
      <c r="GR115" s="15"/>
      <c r="GS115" s="15"/>
      <c r="GT115" s="15"/>
      <c r="GU115" s="15"/>
      <c r="GV115" s="15"/>
      <c r="GW115" s="15"/>
      <c r="GX115" s="15"/>
      <c r="GY115" s="15"/>
      <c r="GZ115" s="15"/>
      <c r="HA115" s="15"/>
      <c r="HB115" s="15"/>
      <c r="HC115" s="15"/>
      <c r="HD115" s="15"/>
      <c r="HE115" s="15"/>
      <c r="HF115" s="15"/>
      <c r="HG115" s="15"/>
      <c r="HH115" s="15"/>
      <c r="HI115" s="15"/>
      <c r="HJ115" s="15"/>
      <c r="HK115" s="15"/>
      <c r="HL115" s="15"/>
      <c r="HM115" s="15"/>
      <c r="HN115" s="15"/>
      <c r="HO115" s="15"/>
      <c r="HP115" s="15"/>
      <c r="HQ115" s="15"/>
      <c r="HR115" s="15"/>
      <c r="HS115" s="15"/>
      <c r="HT115" s="15"/>
      <c r="HU115" s="15"/>
      <c r="HV115" s="15"/>
      <c r="HW115" s="15"/>
      <c r="HX115" s="15"/>
      <c r="HY115" s="15"/>
      <c r="HZ115" s="15"/>
      <c r="IA115" s="15"/>
      <c r="IB115" s="15"/>
      <c r="IC115" s="15"/>
      <c r="ID115" s="15"/>
      <c r="IE115" s="15"/>
      <c r="IF115" s="15"/>
      <c r="IG115" s="15"/>
      <c r="IH115" s="15"/>
      <c r="II115" s="15"/>
      <c r="IJ115" s="15"/>
      <c r="IK115" s="15"/>
    </row>
    <row r="116" spans="1:247" s="30" customFormat="1" ht="15.75" x14ac:dyDescent="0.25">
      <c r="A116" s="5" t="s">
        <v>118</v>
      </c>
      <c r="B116" s="34" t="s">
        <v>119</v>
      </c>
      <c r="C116" s="7">
        <f>C115+C39</f>
        <v>3615800.3000000003</v>
      </c>
      <c r="D116" s="7">
        <f>D115+D39</f>
        <v>3670416.2000000007</v>
      </c>
      <c r="E116" s="7">
        <f t="shared" si="7"/>
        <v>54615.900000000373</v>
      </c>
      <c r="F116" s="7"/>
      <c r="G116" s="7">
        <f>G115+G39</f>
        <v>3705969.0999999996</v>
      </c>
      <c r="H116" s="7">
        <f>H115+H39</f>
        <v>3705969.0999999996</v>
      </c>
      <c r="I116" s="7">
        <f t="shared" si="8"/>
        <v>0</v>
      </c>
      <c r="J116" s="7">
        <f>J115+J39</f>
        <v>4044603.6</v>
      </c>
      <c r="K116" s="7">
        <f>K115+K39</f>
        <v>4044603.6</v>
      </c>
      <c r="L116" s="7">
        <f t="shared" si="12"/>
        <v>0</v>
      </c>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c r="EB116" s="15"/>
      <c r="EC116" s="15"/>
      <c r="ED116" s="15"/>
      <c r="EE116" s="15"/>
      <c r="EF116" s="15"/>
      <c r="EG116" s="15"/>
      <c r="EH116" s="15"/>
      <c r="EI116" s="15"/>
      <c r="EJ116" s="15"/>
      <c r="EK116" s="15"/>
      <c r="EL116" s="15"/>
      <c r="EM116" s="15"/>
      <c r="EN116" s="15"/>
      <c r="EO116" s="15"/>
      <c r="EP116" s="15"/>
      <c r="EQ116" s="15"/>
      <c r="ER116" s="15"/>
      <c r="ES116" s="15"/>
      <c r="ET116" s="15"/>
      <c r="EU116" s="15"/>
      <c r="EV116" s="15"/>
      <c r="EW116" s="15"/>
      <c r="EX116" s="15"/>
      <c r="EY116" s="15"/>
      <c r="EZ116" s="15"/>
      <c r="FA116" s="15"/>
      <c r="FB116" s="15"/>
      <c r="FC116" s="15"/>
      <c r="FD116" s="15"/>
      <c r="FE116" s="15"/>
      <c r="FF116" s="15"/>
      <c r="FG116" s="15"/>
      <c r="FH116" s="15"/>
      <c r="FI116" s="15"/>
      <c r="FJ116" s="15"/>
      <c r="FK116" s="15"/>
      <c r="FL116" s="15"/>
      <c r="FM116" s="15"/>
      <c r="FN116" s="15"/>
      <c r="FO116" s="15"/>
      <c r="FP116" s="15"/>
      <c r="FQ116" s="15"/>
      <c r="FR116" s="15"/>
      <c r="FS116" s="15"/>
      <c r="FT116" s="15"/>
      <c r="FU116" s="15"/>
      <c r="FV116" s="15"/>
      <c r="FW116" s="15"/>
      <c r="FX116" s="15"/>
      <c r="FY116" s="15"/>
      <c r="FZ116" s="15"/>
      <c r="GA116" s="15"/>
      <c r="GB116" s="15"/>
      <c r="GC116" s="15"/>
      <c r="GD116" s="15"/>
      <c r="GE116" s="15"/>
      <c r="GF116" s="15"/>
      <c r="GG116" s="15"/>
      <c r="GH116" s="15"/>
      <c r="GI116" s="15"/>
      <c r="GJ116" s="15"/>
      <c r="GK116" s="15"/>
      <c r="GL116" s="15"/>
      <c r="GM116" s="15"/>
      <c r="GN116" s="15"/>
      <c r="GO116" s="15"/>
      <c r="GP116" s="15"/>
      <c r="GQ116" s="15"/>
      <c r="GR116" s="15"/>
      <c r="GS116" s="15"/>
      <c r="GT116" s="15"/>
      <c r="GU116" s="15"/>
      <c r="GV116" s="15"/>
      <c r="GW116" s="15"/>
      <c r="GX116" s="15"/>
      <c r="GY116" s="15"/>
      <c r="GZ116" s="15"/>
      <c r="HA116" s="15"/>
      <c r="HB116" s="15"/>
      <c r="HC116" s="15"/>
      <c r="HD116" s="15"/>
      <c r="HE116" s="15"/>
      <c r="HF116" s="15"/>
      <c r="HG116" s="15"/>
      <c r="HH116" s="15"/>
      <c r="HI116" s="15"/>
      <c r="HJ116" s="15"/>
      <c r="HK116" s="15"/>
      <c r="HL116" s="15"/>
      <c r="HM116" s="15"/>
      <c r="HN116" s="15"/>
      <c r="HO116" s="15"/>
      <c r="HP116" s="15"/>
      <c r="HQ116" s="15"/>
      <c r="HR116" s="15"/>
      <c r="HS116" s="15"/>
      <c r="HT116" s="15"/>
      <c r="HU116" s="15"/>
      <c r="HV116" s="15"/>
      <c r="HW116" s="15"/>
      <c r="HX116" s="15"/>
      <c r="HY116" s="15"/>
      <c r="HZ116" s="15"/>
      <c r="IA116" s="15"/>
      <c r="IB116" s="15"/>
      <c r="IC116" s="15"/>
      <c r="ID116" s="15"/>
      <c r="IE116" s="15"/>
      <c r="IF116" s="15"/>
      <c r="IG116" s="15"/>
      <c r="IH116" s="15"/>
      <c r="II116" s="15"/>
      <c r="IJ116" s="15"/>
      <c r="IK116" s="15"/>
    </row>
    <row r="117" spans="1:247" s="30" customFormat="1" ht="31.5" x14ac:dyDescent="0.25">
      <c r="A117" s="5" t="s">
        <v>120</v>
      </c>
      <c r="B117" s="34" t="s">
        <v>121</v>
      </c>
      <c r="C117" s="7">
        <f>C118+C122+C190+C235</f>
        <v>5830970.2999999989</v>
      </c>
      <c r="D117" s="7">
        <f>D118+D122+D190+D235</f>
        <v>5808626.0999999996</v>
      </c>
      <c r="E117" s="7">
        <f t="shared" si="7"/>
        <v>-22344.199999999255</v>
      </c>
      <c r="F117" s="7"/>
      <c r="G117" s="7">
        <f>G118+G122+G190+G235</f>
        <v>4913949</v>
      </c>
      <c r="H117" s="7">
        <f>H118+H122+H190+H235</f>
        <v>4913949</v>
      </c>
      <c r="I117" s="7">
        <f t="shared" si="8"/>
        <v>0</v>
      </c>
      <c r="J117" s="7">
        <f>J118+J122+J190+J235</f>
        <v>5234697.2999999989</v>
      </c>
      <c r="K117" s="7">
        <f>K118+K122+K190+K235</f>
        <v>5234697.2999999989</v>
      </c>
      <c r="L117" s="7">
        <f t="shared" si="9"/>
        <v>0</v>
      </c>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c r="EB117" s="15"/>
      <c r="EC117" s="15"/>
      <c r="ED117" s="15"/>
      <c r="EE117" s="15"/>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c r="FB117" s="15"/>
      <c r="FC117" s="15"/>
      <c r="FD117" s="15"/>
      <c r="FE117" s="15"/>
      <c r="FF117" s="15"/>
      <c r="FG117" s="15"/>
      <c r="FH117" s="15"/>
      <c r="FI117" s="15"/>
      <c r="FJ117" s="15"/>
      <c r="FK117" s="15"/>
      <c r="FL117" s="15"/>
      <c r="FM117" s="15"/>
      <c r="FN117" s="15"/>
      <c r="FO117" s="15"/>
      <c r="FP117" s="15"/>
      <c r="FQ117" s="15"/>
      <c r="FR117" s="15"/>
      <c r="FS117" s="15"/>
      <c r="FT117" s="15"/>
      <c r="FU117" s="15"/>
      <c r="FV117" s="15"/>
      <c r="FW117" s="15"/>
      <c r="FX117" s="15"/>
      <c r="FY117" s="15"/>
      <c r="FZ117" s="15"/>
      <c r="GA117" s="15"/>
      <c r="GB117" s="15"/>
      <c r="GC117" s="15"/>
      <c r="GD117" s="15"/>
      <c r="GE117" s="15"/>
      <c r="GF117" s="15"/>
      <c r="GG117" s="15"/>
      <c r="GH117" s="15"/>
      <c r="GI117" s="15"/>
      <c r="GJ117" s="15"/>
      <c r="GK117" s="15"/>
      <c r="GL117" s="15"/>
      <c r="GM117" s="15"/>
      <c r="GN117" s="15"/>
      <c r="GO117" s="15"/>
      <c r="GP117" s="15"/>
      <c r="GQ117" s="15"/>
      <c r="GR117" s="15"/>
      <c r="GS117" s="15"/>
      <c r="GT117" s="15"/>
      <c r="GU117" s="15"/>
      <c r="GV117" s="15"/>
      <c r="GW117" s="15"/>
      <c r="GX117" s="15"/>
      <c r="GY117" s="15"/>
      <c r="GZ117" s="15"/>
      <c r="HA117" s="15"/>
      <c r="HB117" s="15"/>
      <c r="HC117" s="15"/>
      <c r="HD117" s="15"/>
      <c r="HE117" s="15"/>
      <c r="HF117" s="15"/>
      <c r="HG117" s="15"/>
      <c r="HH117" s="15"/>
      <c r="HI117" s="15"/>
      <c r="HJ117" s="15"/>
      <c r="HK117" s="15"/>
      <c r="HL117" s="15"/>
      <c r="HM117" s="15"/>
      <c r="HN117" s="15"/>
      <c r="HO117" s="15"/>
      <c r="HP117" s="15"/>
      <c r="HQ117" s="15"/>
      <c r="HR117" s="15"/>
      <c r="HS117" s="15"/>
      <c r="HT117" s="15"/>
      <c r="HU117" s="15"/>
      <c r="HV117" s="15"/>
      <c r="HW117" s="15"/>
      <c r="HX117" s="15"/>
      <c r="HY117" s="15"/>
      <c r="HZ117" s="15"/>
      <c r="IA117" s="15"/>
      <c r="IB117" s="15"/>
      <c r="IC117" s="15"/>
      <c r="ID117" s="15"/>
      <c r="IE117" s="15"/>
      <c r="IF117" s="15"/>
      <c r="IG117" s="15"/>
      <c r="IH117" s="15"/>
      <c r="II117" s="15"/>
      <c r="IJ117" s="15"/>
      <c r="IK117" s="15"/>
    </row>
    <row r="118" spans="1:247" s="30" customFormat="1" ht="15.75" x14ac:dyDescent="0.25">
      <c r="A118" s="5" t="s">
        <v>122</v>
      </c>
      <c r="B118" s="6" t="s">
        <v>123</v>
      </c>
      <c r="C118" s="7">
        <f>SUM(C119:C121)</f>
        <v>794900</v>
      </c>
      <c r="D118" s="7">
        <f>SUM(D119:D121)</f>
        <v>819518</v>
      </c>
      <c r="E118" s="7">
        <f t="shared" si="7"/>
        <v>24618</v>
      </c>
      <c r="F118" s="7"/>
      <c r="G118" s="7">
        <f>SUM(G119:G121)</f>
        <v>631757</v>
      </c>
      <c r="H118" s="7">
        <f>SUM(H119:H121)</f>
        <v>631757</v>
      </c>
      <c r="I118" s="7">
        <f t="shared" si="8"/>
        <v>0</v>
      </c>
      <c r="J118" s="7">
        <f>SUM(J119:J121)</f>
        <v>620752.30000000005</v>
      </c>
      <c r="K118" s="7">
        <f>SUM(K119:K121)</f>
        <v>620752.30000000005</v>
      </c>
      <c r="L118" s="7">
        <f t="shared" si="9"/>
        <v>0</v>
      </c>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c r="EB118" s="15"/>
      <c r="EC118" s="15"/>
      <c r="ED118" s="15"/>
      <c r="EE118" s="15"/>
      <c r="EF118" s="15"/>
      <c r="EG118" s="15"/>
      <c r="EH118" s="15"/>
      <c r="EI118" s="15"/>
      <c r="EJ118" s="15"/>
      <c r="EK118" s="15"/>
      <c r="EL118" s="15"/>
      <c r="EM118" s="15"/>
      <c r="EN118" s="15"/>
      <c r="EO118" s="15"/>
      <c r="EP118" s="15"/>
      <c r="EQ118" s="15"/>
      <c r="ER118" s="15"/>
      <c r="ES118" s="15"/>
      <c r="ET118" s="15"/>
      <c r="EU118" s="15"/>
      <c r="EV118" s="15"/>
      <c r="EW118" s="15"/>
      <c r="EX118" s="15"/>
      <c r="EY118" s="15"/>
      <c r="EZ118" s="15"/>
      <c r="FA118" s="15"/>
      <c r="FB118" s="15"/>
      <c r="FC118" s="15"/>
      <c r="FD118" s="15"/>
      <c r="FE118" s="15"/>
      <c r="FF118" s="15"/>
      <c r="FG118" s="15"/>
      <c r="FH118" s="15"/>
      <c r="FI118" s="15"/>
      <c r="FJ118" s="15"/>
      <c r="FK118" s="15"/>
      <c r="FL118" s="15"/>
      <c r="FM118" s="15"/>
      <c r="FN118" s="15"/>
      <c r="FO118" s="15"/>
      <c r="FP118" s="15"/>
      <c r="FQ118" s="15"/>
      <c r="FR118" s="15"/>
      <c r="FS118" s="15"/>
      <c r="FT118" s="15"/>
      <c r="FU118" s="15"/>
      <c r="FV118" s="15"/>
      <c r="FW118" s="15"/>
      <c r="FX118" s="15"/>
      <c r="FY118" s="15"/>
      <c r="FZ118" s="15"/>
      <c r="GA118" s="15"/>
      <c r="GB118" s="15"/>
      <c r="GC118" s="15"/>
      <c r="GD118" s="15"/>
      <c r="GE118" s="15"/>
      <c r="GF118" s="15"/>
      <c r="GG118" s="15"/>
      <c r="GH118" s="15"/>
      <c r="GI118" s="15"/>
      <c r="GJ118" s="15"/>
      <c r="GK118" s="15"/>
      <c r="GL118" s="15"/>
      <c r="GM118" s="15"/>
      <c r="GN118" s="15"/>
      <c r="GO118" s="15"/>
      <c r="GP118" s="15"/>
      <c r="GQ118" s="15"/>
      <c r="GR118" s="15"/>
      <c r="GS118" s="15"/>
      <c r="GT118" s="15"/>
      <c r="GU118" s="15"/>
      <c r="GV118" s="15"/>
      <c r="GW118" s="15"/>
      <c r="GX118" s="15"/>
      <c r="GY118" s="15"/>
      <c r="GZ118" s="15"/>
      <c r="HA118" s="15"/>
      <c r="HB118" s="15"/>
      <c r="HC118" s="15"/>
      <c r="HD118" s="15"/>
      <c r="HE118" s="15"/>
      <c r="HF118" s="15"/>
      <c r="HG118" s="15"/>
      <c r="HH118" s="15"/>
      <c r="HI118" s="15"/>
      <c r="HJ118" s="15"/>
      <c r="HK118" s="15"/>
      <c r="HL118" s="15"/>
      <c r="HM118" s="15"/>
      <c r="HN118" s="15"/>
      <c r="HO118" s="15"/>
      <c r="HP118" s="15"/>
      <c r="HQ118" s="15"/>
      <c r="HR118" s="15"/>
      <c r="HS118" s="15"/>
      <c r="HT118" s="15"/>
      <c r="HU118" s="15"/>
      <c r="HV118" s="15"/>
      <c r="HW118" s="15"/>
      <c r="HX118" s="15"/>
      <c r="HY118" s="15"/>
      <c r="HZ118" s="15"/>
      <c r="IA118" s="15"/>
      <c r="IB118" s="15"/>
      <c r="IC118" s="15"/>
      <c r="ID118" s="15"/>
      <c r="IE118" s="15"/>
      <c r="IF118" s="15"/>
      <c r="IG118" s="15"/>
      <c r="IH118" s="15"/>
      <c r="II118" s="15"/>
      <c r="IJ118" s="15"/>
      <c r="IK118" s="15"/>
    </row>
    <row r="119" spans="1:247" s="30" customFormat="1" ht="31.5" x14ac:dyDescent="0.25">
      <c r="A119" s="3" t="s">
        <v>124</v>
      </c>
      <c r="B119" s="10" t="s">
        <v>125</v>
      </c>
      <c r="C119" s="11">
        <v>290439.5</v>
      </c>
      <c r="D119" s="11">
        <v>290439.5</v>
      </c>
      <c r="E119" s="11">
        <f t="shared" si="7"/>
        <v>0</v>
      </c>
      <c r="F119" s="11"/>
      <c r="G119" s="11">
        <v>215811.8</v>
      </c>
      <c r="H119" s="11">
        <v>215811.8</v>
      </c>
      <c r="I119" s="11">
        <f t="shared" si="8"/>
        <v>0</v>
      </c>
      <c r="J119" s="11">
        <v>204807.1</v>
      </c>
      <c r="K119" s="11">
        <v>204807.1</v>
      </c>
      <c r="L119" s="11">
        <f t="shared" si="9"/>
        <v>0</v>
      </c>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c r="CR119" s="15"/>
      <c r="CS119" s="15"/>
      <c r="CT119" s="15"/>
      <c r="CU119" s="15"/>
      <c r="CV119" s="15"/>
      <c r="CW119" s="15"/>
      <c r="CX119" s="15"/>
      <c r="CY119" s="15"/>
      <c r="CZ119" s="15"/>
      <c r="DA119" s="15"/>
      <c r="DB119" s="15"/>
      <c r="DC119" s="15"/>
      <c r="DD119" s="15"/>
      <c r="DE119" s="15"/>
      <c r="DF119" s="15"/>
      <c r="DG119" s="15"/>
      <c r="DH119" s="15"/>
      <c r="DI119" s="15"/>
      <c r="DJ119" s="15"/>
      <c r="DK119" s="15"/>
      <c r="DL119" s="15"/>
      <c r="DM119" s="15"/>
      <c r="DN119" s="15"/>
      <c r="DO119" s="15"/>
      <c r="DP119" s="15"/>
      <c r="DQ119" s="15"/>
      <c r="DR119" s="15"/>
      <c r="DS119" s="15"/>
      <c r="DT119" s="15"/>
      <c r="DU119" s="15"/>
      <c r="DV119" s="15"/>
      <c r="DW119" s="15"/>
      <c r="DX119" s="15"/>
      <c r="DY119" s="15"/>
      <c r="DZ119" s="15"/>
      <c r="EA119" s="15"/>
      <c r="EB119" s="15"/>
      <c r="EC119" s="15"/>
      <c r="ED119" s="15"/>
      <c r="EE119" s="15"/>
      <c r="EF119" s="15"/>
      <c r="EG119" s="15"/>
      <c r="EH119" s="15"/>
      <c r="EI119" s="15"/>
      <c r="EJ119" s="15"/>
      <c r="EK119" s="15"/>
      <c r="EL119" s="15"/>
      <c r="EM119" s="15"/>
      <c r="EN119" s="15"/>
      <c r="EO119" s="15"/>
      <c r="EP119" s="15"/>
      <c r="EQ119" s="15"/>
      <c r="ER119" s="15"/>
      <c r="ES119" s="15"/>
      <c r="ET119" s="15"/>
      <c r="EU119" s="15"/>
      <c r="EV119" s="15"/>
      <c r="EW119" s="15"/>
      <c r="EX119" s="15"/>
      <c r="EY119" s="15"/>
      <c r="EZ119" s="15"/>
      <c r="FA119" s="15"/>
      <c r="FB119" s="15"/>
      <c r="FC119" s="15"/>
      <c r="FD119" s="15"/>
      <c r="FE119" s="15"/>
      <c r="FF119" s="15"/>
      <c r="FG119" s="15"/>
      <c r="FH119" s="15"/>
      <c r="FI119" s="15"/>
      <c r="FJ119" s="15"/>
      <c r="FK119" s="15"/>
      <c r="FL119" s="15"/>
      <c r="FM119" s="15"/>
      <c r="FN119" s="15"/>
      <c r="FO119" s="15"/>
      <c r="FP119" s="15"/>
      <c r="FQ119" s="15"/>
      <c r="FR119" s="15"/>
      <c r="FS119" s="15"/>
      <c r="FT119" s="15"/>
      <c r="FU119" s="15"/>
      <c r="FV119" s="15"/>
      <c r="FW119" s="15"/>
      <c r="FX119" s="15"/>
      <c r="FY119" s="15"/>
      <c r="FZ119" s="15"/>
      <c r="GA119" s="15"/>
      <c r="GB119" s="15"/>
      <c r="GC119" s="15"/>
      <c r="GD119" s="15"/>
      <c r="GE119" s="15"/>
      <c r="GF119" s="15"/>
      <c r="GG119" s="15"/>
      <c r="GH119" s="15"/>
      <c r="GI119" s="15"/>
      <c r="GJ119" s="15"/>
      <c r="GK119" s="15"/>
      <c r="GL119" s="15"/>
      <c r="GM119" s="15"/>
      <c r="GN119" s="15"/>
      <c r="GO119" s="15"/>
      <c r="GP119" s="15"/>
      <c r="GQ119" s="15"/>
      <c r="GR119" s="15"/>
      <c r="GS119" s="15"/>
      <c r="GT119" s="15"/>
      <c r="GU119" s="15"/>
      <c r="GV119" s="15"/>
      <c r="GW119" s="15"/>
      <c r="GX119" s="15"/>
      <c r="GY119" s="15"/>
      <c r="GZ119" s="15"/>
      <c r="HA119" s="15"/>
      <c r="HB119" s="15"/>
      <c r="HC119" s="15"/>
      <c r="HD119" s="15"/>
      <c r="HE119" s="15"/>
      <c r="HF119" s="15"/>
      <c r="HG119" s="15"/>
      <c r="HH119" s="15"/>
      <c r="HI119" s="15"/>
      <c r="HJ119" s="15"/>
      <c r="HK119" s="15"/>
      <c r="HL119" s="15"/>
      <c r="HM119" s="15"/>
      <c r="HN119" s="15"/>
      <c r="HO119" s="15"/>
      <c r="HP119" s="15"/>
      <c r="HQ119" s="15"/>
      <c r="HR119" s="15"/>
      <c r="HS119" s="15"/>
      <c r="HT119" s="15"/>
      <c r="HU119" s="15"/>
      <c r="HV119" s="15"/>
      <c r="HW119" s="15"/>
      <c r="HX119" s="15"/>
      <c r="HY119" s="15"/>
      <c r="HZ119" s="15"/>
      <c r="IA119" s="15"/>
      <c r="IB119" s="15"/>
      <c r="IC119" s="15"/>
      <c r="ID119" s="15"/>
      <c r="IE119" s="15"/>
      <c r="IF119" s="15"/>
      <c r="IG119" s="15"/>
      <c r="IH119" s="15"/>
      <c r="II119" s="15"/>
      <c r="IJ119" s="15"/>
      <c r="IK119" s="15"/>
    </row>
    <row r="120" spans="1:247" s="30" customFormat="1" ht="93.75" customHeight="1" x14ac:dyDescent="0.25">
      <c r="A120" s="3" t="s">
        <v>352</v>
      </c>
      <c r="B120" s="10" t="s">
        <v>353</v>
      </c>
      <c r="C120" s="11">
        <v>88515.3</v>
      </c>
      <c r="D120" s="11">
        <v>113133.3</v>
      </c>
      <c r="E120" s="11">
        <f t="shared" si="7"/>
        <v>24618</v>
      </c>
      <c r="F120" s="54" t="s">
        <v>403</v>
      </c>
      <c r="G120" s="11">
        <v>0</v>
      </c>
      <c r="H120" s="11">
        <v>0</v>
      </c>
      <c r="I120" s="11">
        <f t="shared" si="8"/>
        <v>0</v>
      </c>
      <c r="J120" s="11">
        <v>0</v>
      </c>
      <c r="K120" s="11">
        <v>0</v>
      </c>
      <c r="L120" s="11">
        <f t="shared" si="9"/>
        <v>0</v>
      </c>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c r="CR120" s="15"/>
      <c r="CS120" s="15"/>
      <c r="CT120" s="15"/>
      <c r="CU120" s="15"/>
      <c r="CV120" s="15"/>
      <c r="CW120" s="15"/>
      <c r="CX120" s="15"/>
      <c r="CY120" s="15"/>
      <c r="CZ120" s="15"/>
      <c r="DA120" s="15"/>
      <c r="DB120" s="15"/>
      <c r="DC120" s="15"/>
      <c r="DD120" s="15"/>
      <c r="DE120" s="15"/>
      <c r="DF120" s="15"/>
      <c r="DG120" s="15"/>
      <c r="DH120" s="15"/>
      <c r="DI120" s="15"/>
      <c r="DJ120" s="15"/>
      <c r="DK120" s="15"/>
      <c r="DL120" s="15"/>
      <c r="DM120" s="15"/>
      <c r="DN120" s="15"/>
      <c r="DO120" s="15"/>
      <c r="DP120" s="15"/>
      <c r="DQ120" s="15"/>
      <c r="DR120" s="15"/>
      <c r="DS120" s="15"/>
      <c r="DT120" s="15"/>
      <c r="DU120" s="15"/>
      <c r="DV120" s="15"/>
      <c r="DW120" s="15"/>
      <c r="DX120" s="15"/>
      <c r="DY120" s="15"/>
      <c r="DZ120" s="15"/>
      <c r="EA120" s="15"/>
      <c r="EB120" s="15"/>
      <c r="EC120" s="15"/>
      <c r="ED120" s="15"/>
      <c r="EE120" s="15"/>
      <c r="EF120" s="15"/>
      <c r="EG120" s="15"/>
      <c r="EH120" s="15"/>
      <c r="EI120" s="15"/>
      <c r="EJ120" s="15"/>
      <c r="EK120" s="15"/>
      <c r="EL120" s="15"/>
      <c r="EM120" s="15"/>
      <c r="EN120" s="15"/>
      <c r="EO120" s="15"/>
      <c r="EP120" s="15"/>
      <c r="EQ120" s="15"/>
      <c r="ER120" s="15"/>
      <c r="ES120" s="15"/>
      <c r="ET120" s="15"/>
      <c r="EU120" s="15"/>
      <c r="EV120" s="15"/>
      <c r="EW120" s="15"/>
      <c r="EX120" s="15"/>
      <c r="EY120" s="15"/>
      <c r="EZ120" s="15"/>
      <c r="FA120" s="15"/>
      <c r="FB120" s="15"/>
      <c r="FC120" s="15"/>
      <c r="FD120" s="15"/>
      <c r="FE120" s="15"/>
      <c r="FF120" s="15"/>
      <c r="FG120" s="15"/>
      <c r="FH120" s="15"/>
      <c r="FI120" s="15"/>
      <c r="FJ120" s="15"/>
      <c r="FK120" s="15"/>
      <c r="FL120" s="15"/>
      <c r="FM120" s="15"/>
      <c r="FN120" s="15"/>
      <c r="FO120" s="15"/>
      <c r="FP120" s="15"/>
      <c r="FQ120" s="15"/>
      <c r="FR120" s="15"/>
      <c r="FS120" s="15"/>
      <c r="FT120" s="15"/>
      <c r="FU120" s="15"/>
      <c r="FV120" s="15"/>
      <c r="FW120" s="15"/>
      <c r="FX120" s="15"/>
      <c r="FY120" s="15"/>
      <c r="FZ120" s="15"/>
      <c r="GA120" s="15"/>
      <c r="GB120" s="15"/>
      <c r="GC120" s="15"/>
      <c r="GD120" s="15"/>
      <c r="GE120" s="15"/>
      <c r="GF120" s="15"/>
      <c r="GG120" s="15"/>
      <c r="GH120" s="15"/>
      <c r="GI120" s="15"/>
      <c r="GJ120" s="15"/>
      <c r="GK120" s="15"/>
      <c r="GL120" s="15"/>
      <c r="GM120" s="15"/>
      <c r="GN120" s="15"/>
      <c r="GO120" s="15"/>
      <c r="GP120" s="15"/>
      <c r="GQ120" s="15"/>
      <c r="GR120" s="15"/>
      <c r="GS120" s="15"/>
      <c r="GT120" s="15"/>
      <c r="GU120" s="15"/>
      <c r="GV120" s="15"/>
      <c r="GW120" s="15"/>
      <c r="GX120" s="15"/>
      <c r="GY120" s="15"/>
      <c r="GZ120" s="15"/>
      <c r="HA120" s="15"/>
      <c r="HB120" s="15"/>
      <c r="HC120" s="15"/>
      <c r="HD120" s="15"/>
      <c r="HE120" s="15"/>
      <c r="HF120" s="15"/>
      <c r="HG120" s="15"/>
      <c r="HH120" s="15"/>
      <c r="HI120" s="15"/>
      <c r="HJ120" s="15"/>
      <c r="HK120" s="15"/>
      <c r="HL120" s="15"/>
      <c r="HM120" s="15"/>
      <c r="HN120" s="15"/>
      <c r="HO120" s="15"/>
      <c r="HP120" s="15"/>
      <c r="HQ120" s="15"/>
      <c r="HR120" s="15"/>
      <c r="HS120" s="15"/>
      <c r="HT120" s="15"/>
      <c r="HU120" s="15"/>
      <c r="HV120" s="15"/>
      <c r="HW120" s="15"/>
      <c r="HX120" s="15"/>
      <c r="HY120" s="15"/>
      <c r="HZ120" s="15"/>
      <c r="IA120" s="15"/>
      <c r="IB120" s="15"/>
      <c r="IC120" s="15"/>
      <c r="ID120" s="15"/>
      <c r="IE120" s="15"/>
      <c r="IF120" s="15"/>
      <c r="IG120" s="15"/>
      <c r="IH120" s="15"/>
      <c r="II120" s="15"/>
      <c r="IJ120" s="15"/>
      <c r="IK120" s="15"/>
    </row>
    <row r="121" spans="1:247" s="30" customFormat="1" ht="47.25" x14ac:dyDescent="0.25">
      <c r="A121" s="3" t="s">
        <v>126</v>
      </c>
      <c r="B121" s="10" t="s">
        <v>127</v>
      </c>
      <c r="C121" s="11">
        <v>415945.2</v>
      </c>
      <c r="D121" s="11">
        <v>415945.2</v>
      </c>
      <c r="E121" s="11">
        <f t="shared" si="7"/>
        <v>0</v>
      </c>
      <c r="F121" s="11"/>
      <c r="G121" s="11">
        <v>415945.2</v>
      </c>
      <c r="H121" s="11">
        <v>415945.2</v>
      </c>
      <c r="I121" s="11">
        <f t="shared" si="8"/>
        <v>0</v>
      </c>
      <c r="J121" s="11">
        <v>415945.2</v>
      </c>
      <c r="K121" s="11">
        <v>415945.2</v>
      </c>
      <c r="L121" s="11">
        <f t="shared" si="9"/>
        <v>0</v>
      </c>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15"/>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row>
    <row r="122" spans="1:247" s="30" customFormat="1" ht="31.5" x14ac:dyDescent="0.25">
      <c r="A122" s="5" t="s">
        <v>128</v>
      </c>
      <c r="B122" s="6" t="s">
        <v>129</v>
      </c>
      <c r="C122" s="7">
        <f>SUM(C123:C188)</f>
        <v>1675635.9999999995</v>
      </c>
      <c r="D122" s="7">
        <f>SUM(D123:D189)</f>
        <v>1628658.5999999999</v>
      </c>
      <c r="E122" s="7">
        <f t="shared" si="7"/>
        <v>-46977.399999999674</v>
      </c>
      <c r="F122" s="7"/>
      <c r="G122" s="7">
        <f>SUM(G123:G188)</f>
        <v>920043.9</v>
      </c>
      <c r="H122" s="7">
        <f>SUM(H123:H188)</f>
        <v>920043.89999999991</v>
      </c>
      <c r="I122" s="7">
        <f t="shared" si="8"/>
        <v>0</v>
      </c>
      <c r="J122" s="7">
        <f>SUM(J123:J188)</f>
        <v>1224165.2999999996</v>
      </c>
      <c r="K122" s="7">
        <f>SUM(K123:K188)</f>
        <v>1224165.2999999998</v>
      </c>
      <c r="L122" s="7">
        <f t="shared" si="9"/>
        <v>0</v>
      </c>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c r="CR122" s="15"/>
      <c r="CS122" s="15"/>
      <c r="CT122" s="15"/>
      <c r="CU122" s="15"/>
      <c r="CV122" s="15"/>
      <c r="CW122" s="15"/>
      <c r="CX122" s="15"/>
      <c r="CY122" s="15"/>
      <c r="CZ122" s="15"/>
      <c r="DA122" s="15"/>
      <c r="DB122" s="15"/>
      <c r="DC122" s="15"/>
      <c r="DD122" s="15"/>
      <c r="DE122" s="15"/>
      <c r="DF122" s="15"/>
      <c r="DG122" s="15"/>
      <c r="DH122" s="15"/>
      <c r="DI122" s="15"/>
      <c r="DJ122" s="15"/>
      <c r="DK122" s="15"/>
      <c r="DL122" s="15"/>
      <c r="DM122" s="15"/>
      <c r="DN122" s="15"/>
      <c r="DO122" s="15"/>
      <c r="DP122" s="15"/>
      <c r="DQ122" s="15"/>
      <c r="DR122" s="15"/>
      <c r="DS122" s="15"/>
      <c r="DT122" s="15"/>
      <c r="DU122" s="15"/>
      <c r="DV122" s="15"/>
      <c r="DW122" s="15"/>
      <c r="DX122" s="15"/>
      <c r="DY122" s="15"/>
      <c r="DZ122" s="15"/>
      <c r="EA122" s="15"/>
      <c r="EB122" s="15"/>
      <c r="EC122" s="15"/>
      <c r="ED122" s="15"/>
      <c r="EE122" s="15"/>
      <c r="EF122" s="15"/>
      <c r="EG122" s="15"/>
      <c r="EH122" s="15"/>
      <c r="EI122" s="15"/>
      <c r="EJ122" s="15"/>
      <c r="EK122" s="15"/>
      <c r="EL122" s="15"/>
      <c r="EM122" s="15"/>
      <c r="EN122" s="15"/>
      <c r="EO122" s="15"/>
      <c r="EP122" s="15"/>
      <c r="EQ122" s="15"/>
      <c r="ER122" s="15"/>
      <c r="ES122" s="15"/>
      <c r="ET122" s="15"/>
      <c r="EU122" s="15"/>
      <c r="EV122" s="15"/>
      <c r="EW122" s="15"/>
      <c r="EX122" s="15"/>
      <c r="EY122" s="15"/>
      <c r="EZ122" s="15"/>
      <c r="FA122" s="15"/>
      <c r="FB122" s="15"/>
      <c r="FC122" s="15"/>
      <c r="FD122" s="15"/>
      <c r="FE122" s="15"/>
      <c r="FF122" s="15"/>
      <c r="FG122" s="15"/>
      <c r="FH122" s="15"/>
      <c r="FI122" s="15"/>
      <c r="FJ122" s="15"/>
      <c r="FK122" s="15"/>
      <c r="FL122" s="15"/>
      <c r="FM122" s="15"/>
      <c r="FN122" s="15"/>
      <c r="FO122" s="15"/>
      <c r="FP122" s="15"/>
      <c r="FQ122" s="15"/>
      <c r="FR122" s="15"/>
      <c r="FS122" s="15"/>
      <c r="FT122" s="15"/>
      <c r="FU122" s="15"/>
      <c r="FV122" s="15"/>
      <c r="FW122" s="15"/>
      <c r="FX122" s="15"/>
      <c r="FY122" s="15"/>
      <c r="FZ122" s="15"/>
      <c r="GA122" s="15"/>
      <c r="GB122" s="15"/>
      <c r="GC122" s="15"/>
      <c r="GD122" s="15"/>
      <c r="GE122" s="15"/>
      <c r="GF122" s="15"/>
      <c r="GG122" s="15"/>
      <c r="GH122" s="15"/>
      <c r="GI122" s="15"/>
      <c r="GJ122" s="15"/>
      <c r="GK122" s="15"/>
      <c r="GL122" s="15"/>
      <c r="GM122" s="15"/>
      <c r="GN122" s="15"/>
      <c r="GO122" s="15"/>
      <c r="GP122" s="15"/>
      <c r="GQ122" s="15"/>
      <c r="GR122" s="15"/>
      <c r="GS122" s="15"/>
      <c r="GT122" s="15"/>
      <c r="GU122" s="15"/>
      <c r="GV122" s="15"/>
      <c r="GW122" s="15"/>
      <c r="GX122" s="15"/>
      <c r="GY122" s="15"/>
      <c r="GZ122" s="15"/>
      <c r="HA122" s="15"/>
      <c r="HB122" s="15"/>
      <c r="HC122" s="15"/>
      <c r="HD122" s="15"/>
      <c r="HE122" s="15"/>
      <c r="HF122" s="15"/>
      <c r="HG122" s="15"/>
      <c r="HH122" s="15"/>
      <c r="HI122" s="15"/>
      <c r="HJ122" s="15"/>
      <c r="HK122" s="15"/>
      <c r="HL122" s="15"/>
      <c r="HM122" s="15"/>
      <c r="HN122" s="15"/>
      <c r="HO122" s="15"/>
      <c r="HP122" s="15"/>
      <c r="HQ122" s="15"/>
      <c r="HR122" s="15"/>
      <c r="HS122" s="15"/>
      <c r="HT122" s="15"/>
      <c r="HU122" s="15"/>
      <c r="HV122" s="15"/>
      <c r="HW122" s="15"/>
      <c r="HX122" s="15"/>
      <c r="HY122" s="15"/>
      <c r="HZ122" s="15"/>
      <c r="IA122" s="15"/>
      <c r="IB122" s="15"/>
      <c r="IC122" s="15"/>
      <c r="ID122" s="15"/>
      <c r="IE122" s="15"/>
      <c r="IF122" s="15"/>
      <c r="IG122" s="15"/>
      <c r="IH122" s="15"/>
      <c r="II122" s="15"/>
      <c r="IJ122" s="15"/>
      <c r="IK122" s="15"/>
    </row>
    <row r="123" spans="1:247" s="30" customFormat="1" ht="78.75" x14ac:dyDescent="0.25">
      <c r="A123" s="3" t="s">
        <v>130</v>
      </c>
      <c r="B123" s="10" t="s">
        <v>131</v>
      </c>
      <c r="C123" s="11">
        <v>182804.2</v>
      </c>
      <c r="D123" s="11">
        <v>182804.2</v>
      </c>
      <c r="E123" s="11">
        <f t="shared" si="7"/>
        <v>0</v>
      </c>
      <c r="F123" s="11"/>
      <c r="G123" s="11">
        <v>86057.1</v>
      </c>
      <c r="H123" s="11">
        <v>86057.1</v>
      </c>
      <c r="I123" s="11">
        <f t="shared" si="8"/>
        <v>0</v>
      </c>
      <c r="J123" s="11">
        <v>85999.1</v>
      </c>
      <c r="K123" s="11">
        <v>85999.1</v>
      </c>
      <c r="L123" s="11">
        <f t="shared" si="9"/>
        <v>0</v>
      </c>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c r="CR123" s="15"/>
      <c r="CS123" s="15"/>
      <c r="CT123" s="15"/>
      <c r="CU123" s="15"/>
      <c r="CV123" s="15"/>
      <c r="CW123" s="15"/>
      <c r="CX123" s="15"/>
      <c r="CY123" s="15"/>
      <c r="CZ123" s="15"/>
      <c r="DA123" s="15"/>
      <c r="DB123" s="15"/>
      <c r="DC123" s="15"/>
      <c r="DD123" s="15"/>
      <c r="DE123" s="15"/>
      <c r="DF123" s="15"/>
      <c r="DG123" s="15"/>
      <c r="DH123" s="15"/>
      <c r="DI123" s="15"/>
      <c r="DJ123" s="15"/>
      <c r="DK123" s="15"/>
      <c r="DL123" s="15"/>
      <c r="DM123" s="15"/>
      <c r="DN123" s="15"/>
      <c r="DO123" s="15"/>
      <c r="DP123" s="15"/>
      <c r="DQ123" s="15"/>
      <c r="DR123" s="15"/>
      <c r="DS123" s="15"/>
      <c r="DT123" s="15"/>
      <c r="DU123" s="15"/>
      <c r="DV123" s="15"/>
      <c r="DW123" s="15"/>
      <c r="DX123" s="15"/>
      <c r="DY123" s="15"/>
      <c r="DZ123" s="15"/>
      <c r="EA123" s="15"/>
      <c r="EB123" s="15"/>
      <c r="EC123" s="15"/>
      <c r="ED123" s="15"/>
      <c r="EE123" s="15"/>
      <c r="EF123" s="15"/>
      <c r="EG123" s="15"/>
      <c r="EH123" s="15"/>
      <c r="EI123" s="15"/>
      <c r="EJ123" s="15"/>
      <c r="EK123" s="15"/>
      <c r="EL123" s="15"/>
      <c r="EM123" s="15"/>
      <c r="EN123" s="15"/>
      <c r="EO123" s="15"/>
      <c r="EP123" s="15"/>
      <c r="EQ123" s="15"/>
      <c r="ER123" s="15"/>
      <c r="ES123" s="15"/>
      <c r="ET123" s="15"/>
      <c r="EU123" s="15"/>
      <c r="EV123" s="15"/>
      <c r="EW123" s="15"/>
      <c r="EX123" s="15"/>
      <c r="EY123" s="15"/>
      <c r="EZ123" s="15"/>
      <c r="FA123" s="15"/>
      <c r="FB123" s="15"/>
      <c r="FC123" s="15"/>
      <c r="FD123" s="15"/>
      <c r="FE123" s="15"/>
      <c r="FF123" s="15"/>
      <c r="FG123" s="15"/>
      <c r="FH123" s="15"/>
      <c r="FI123" s="15"/>
      <c r="FJ123" s="15"/>
      <c r="FK123" s="15"/>
      <c r="FL123" s="15"/>
      <c r="FM123" s="15"/>
      <c r="FN123" s="15"/>
      <c r="FO123" s="15"/>
      <c r="FP123" s="15"/>
      <c r="FQ123" s="15"/>
      <c r="FR123" s="15"/>
      <c r="FS123" s="15"/>
      <c r="FT123" s="15"/>
      <c r="FU123" s="15"/>
      <c r="FV123" s="15"/>
      <c r="FW123" s="15"/>
      <c r="FX123" s="15"/>
      <c r="FY123" s="15"/>
      <c r="FZ123" s="15"/>
      <c r="GA123" s="15"/>
      <c r="GB123" s="15"/>
      <c r="GC123" s="15"/>
      <c r="GD123" s="15"/>
      <c r="GE123" s="15"/>
      <c r="GF123" s="15"/>
      <c r="GG123" s="15"/>
      <c r="GH123" s="15"/>
      <c r="GI123" s="15"/>
      <c r="GJ123" s="15"/>
      <c r="GK123" s="15"/>
      <c r="GL123" s="15"/>
      <c r="GM123" s="15"/>
      <c r="GN123" s="15"/>
      <c r="GO123" s="15"/>
      <c r="GP123" s="15"/>
      <c r="GQ123" s="15"/>
      <c r="GR123" s="15"/>
      <c r="GS123" s="15"/>
      <c r="GT123" s="15"/>
      <c r="GU123" s="15"/>
      <c r="GV123" s="15"/>
      <c r="GW123" s="15"/>
      <c r="GX123" s="15"/>
      <c r="GY123" s="15"/>
      <c r="GZ123" s="15"/>
      <c r="HA123" s="15"/>
      <c r="HB123" s="15"/>
      <c r="HC123" s="15"/>
      <c r="HD123" s="15"/>
      <c r="HE123" s="15"/>
      <c r="HF123" s="15"/>
      <c r="HG123" s="15"/>
      <c r="HH123" s="15"/>
      <c r="HI123" s="15"/>
      <c r="HJ123" s="15"/>
      <c r="HK123" s="15"/>
      <c r="HL123" s="15"/>
      <c r="HM123" s="15"/>
      <c r="HN123" s="15"/>
      <c r="HO123" s="15"/>
      <c r="HP123" s="15"/>
      <c r="HQ123" s="15"/>
      <c r="HR123" s="15"/>
      <c r="HS123" s="15"/>
      <c r="HT123" s="15"/>
      <c r="HU123" s="15"/>
      <c r="HV123" s="15"/>
      <c r="HW123" s="15"/>
      <c r="HX123" s="15"/>
      <c r="HY123" s="15"/>
      <c r="HZ123" s="15"/>
      <c r="IA123" s="15"/>
      <c r="IB123" s="15"/>
      <c r="IC123" s="15"/>
      <c r="ID123" s="15"/>
      <c r="IE123" s="15"/>
      <c r="IF123" s="15"/>
      <c r="IG123" s="15"/>
      <c r="IH123" s="15"/>
      <c r="II123" s="15"/>
      <c r="IJ123" s="15"/>
      <c r="IK123" s="15"/>
    </row>
    <row r="124" spans="1:247" ht="78.75" x14ac:dyDescent="0.25">
      <c r="A124" s="3" t="s">
        <v>130</v>
      </c>
      <c r="B124" s="10" t="s">
        <v>132</v>
      </c>
      <c r="C124" s="11">
        <v>85861</v>
      </c>
      <c r="D124" s="11">
        <v>85861</v>
      </c>
      <c r="E124" s="11">
        <f t="shared" si="7"/>
        <v>0</v>
      </c>
      <c r="F124" s="11"/>
      <c r="G124" s="11">
        <v>0</v>
      </c>
      <c r="H124" s="11">
        <v>0</v>
      </c>
      <c r="I124" s="11">
        <f t="shared" si="8"/>
        <v>0</v>
      </c>
      <c r="J124" s="11">
        <v>0</v>
      </c>
      <c r="K124" s="11">
        <v>0</v>
      </c>
      <c r="L124" s="11">
        <f t="shared" si="9"/>
        <v>0</v>
      </c>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5"/>
      <c r="CU124" s="15"/>
      <c r="CV124" s="15"/>
      <c r="CW124" s="15"/>
      <c r="CX124" s="15"/>
      <c r="CY124" s="15"/>
      <c r="CZ124" s="15"/>
      <c r="DA124" s="15"/>
      <c r="DB124" s="15"/>
      <c r="DC124" s="15"/>
      <c r="DD124" s="15"/>
      <c r="DE124" s="15"/>
      <c r="DF124" s="15"/>
      <c r="DG124" s="15"/>
      <c r="DH124" s="15"/>
      <c r="DI124" s="15"/>
      <c r="DJ124" s="15"/>
      <c r="DK124" s="15"/>
      <c r="DL124" s="15"/>
      <c r="DM124" s="15"/>
      <c r="DN124" s="15"/>
      <c r="DO124" s="15"/>
      <c r="DP124" s="15"/>
      <c r="DQ124" s="15"/>
      <c r="DR124" s="15"/>
      <c r="DS124" s="15"/>
      <c r="DT124" s="15"/>
      <c r="DU124" s="15"/>
      <c r="DV124" s="15"/>
      <c r="DW124" s="15"/>
      <c r="DX124" s="15"/>
      <c r="DY124" s="15"/>
      <c r="DZ124" s="15"/>
      <c r="EA124" s="15"/>
      <c r="EB124" s="15"/>
      <c r="EC124" s="15"/>
      <c r="ED124" s="15"/>
      <c r="EE124" s="15"/>
      <c r="EF124" s="15"/>
      <c r="EG124" s="15"/>
      <c r="EH124" s="15"/>
      <c r="EI124" s="15"/>
      <c r="EJ124" s="15"/>
      <c r="EK124" s="15"/>
      <c r="EL124" s="15"/>
      <c r="EM124" s="15"/>
      <c r="EN124" s="15"/>
      <c r="EO124" s="15"/>
      <c r="EP124" s="15"/>
      <c r="EQ124" s="15"/>
      <c r="ER124" s="15"/>
      <c r="ES124" s="15"/>
      <c r="ET124" s="15"/>
      <c r="EU124" s="15"/>
      <c r="EV124" s="15"/>
      <c r="EW124" s="15"/>
      <c r="EX124" s="15"/>
      <c r="EY124" s="15"/>
      <c r="EZ124" s="15"/>
      <c r="FA124" s="15"/>
      <c r="FB124" s="15"/>
      <c r="FC124" s="15"/>
      <c r="FD124" s="15"/>
      <c r="FE124" s="15"/>
      <c r="FF124" s="15"/>
      <c r="FG124" s="15"/>
      <c r="FH124" s="15"/>
      <c r="FI124" s="15"/>
      <c r="FJ124" s="15"/>
      <c r="FK124" s="15"/>
      <c r="FL124" s="15"/>
      <c r="FM124" s="15"/>
      <c r="FN124" s="15"/>
      <c r="FO124" s="15"/>
      <c r="FP124" s="15"/>
      <c r="FQ124" s="15"/>
      <c r="FR124" s="15"/>
      <c r="FS124" s="15"/>
      <c r="FT124" s="15"/>
      <c r="FU124" s="15"/>
      <c r="FV124" s="15"/>
      <c r="FW124" s="15"/>
      <c r="FX124" s="15"/>
      <c r="FY124" s="15"/>
      <c r="FZ124" s="15"/>
      <c r="GA124" s="15"/>
      <c r="GB124" s="15"/>
      <c r="GC124" s="15"/>
      <c r="GD124" s="15"/>
      <c r="GE124" s="15"/>
      <c r="GF124" s="15"/>
      <c r="GG124" s="15"/>
      <c r="GH124" s="15"/>
      <c r="GI124" s="15"/>
      <c r="GJ124" s="15"/>
      <c r="GK124" s="15"/>
      <c r="GL124" s="15"/>
      <c r="GM124" s="15"/>
      <c r="GN124" s="15"/>
      <c r="GO124" s="15"/>
      <c r="GP124" s="15"/>
      <c r="GQ124" s="15"/>
      <c r="GR124" s="15"/>
      <c r="GS124" s="15"/>
      <c r="GT124" s="15"/>
      <c r="GU124" s="15"/>
      <c r="GV124" s="15"/>
      <c r="GW124" s="15"/>
      <c r="GX124" s="15"/>
      <c r="GY124" s="15"/>
      <c r="GZ124" s="15"/>
      <c r="HA124" s="15"/>
      <c r="HB124" s="15"/>
      <c r="HC124" s="15"/>
      <c r="HD124" s="15"/>
      <c r="HE124" s="15"/>
      <c r="HF124" s="15"/>
      <c r="HG124" s="15"/>
      <c r="HH124" s="15"/>
      <c r="HI124" s="15"/>
      <c r="HJ124" s="15"/>
      <c r="HK124" s="15"/>
      <c r="HL124" s="15"/>
      <c r="HM124" s="15"/>
      <c r="HN124" s="15"/>
      <c r="HO124" s="15"/>
      <c r="HP124" s="15"/>
      <c r="HQ124" s="15"/>
      <c r="HR124" s="15"/>
      <c r="HS124" s="15"/>
      <c r="HT124" s="15"/>
      <c r="HU124" s="15"/>
      <c r="HV124" s="15"/>
      <c r="HW124" s="15"/>
      <c r="HX124" s="15"/>
      <c r="HY124" s="15"/>
      <c r="HZ124" s="15"/>
      <c r="IA124" s="15"/>
      <c r="IB124" s="15"/>
      <c r="IC124" s="15"/>
      <c r="ID124" s="15"/>
      <c r="IE124" s="15"/>
      <c r="IF124" s="15"/>
      <c r="IG124" s="15"/>
      <c r="IH124" s="15"/>
      <c r="II124" s="15"/>
      <c r="IJ124" s="15"/>
      <c r="IK124" s="15"/>
    </row>
    <row r="125" spans="1:247" s="30" customFormat="1" ht="78.75" x14ac:dyDescent="0.25">
      <c r="A125" s="38" t="s">
        <v>277</v>
      </c>
      <c r="B125" s="10" t="s">
        <v>298</v>
      </c>
      <c r="C125" s="11">
        <v>0</v>
      </c>
      <c r="D125" s="11">
        <v>0</v>
      </c>
      <c r="E125" s="11">
        <f t="shared" si="7"/>
        <v>0</v>
      </c>
      <c r="F125" s="11"/>
      <c r="G125" s="11">
        <v>46802.8</v>
      </c>
      <c r="H125" s="11">
        <v>46802.8</v>
      </c>
      <c r="I125" s="11">
        <f t="shared" si="8"/>
        <v>0</v>
      </c>
      <c r="J125" s="11">
        <v>0</v>
      </c>
      <c r="K125" s="11">
        <v>0</v>
      </c>
      <c r="L125" s="11">
        <f t="shared" si="9"/>
        <v>0</v>
      </c>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15"/>
      <c r="DQ125" s="15"/>
      <c r="DR125" s="15"/>
      <c r="DS125" s="15"/>
      <c r="DT125" s="15"/>
      <c r="DU125" s="15"/>
      <c r="DV125" s="15"/>
      <c r="DW125" s="15"/>
      <c r="DX125" s="15"/>
      <c r="DY125" s="15"/>
      <c r="DZ125" s="15"/>
      <c r="EA125" s="15"/>
      <c r="EB125" s="15"/>
      <c r="EC125" s="15"/>
      <c r="ED125" s="15"/>
      <c r="EE125" s="15"/>
      <c r="EF125" s="15"/>
      <c r="EG125" s="15"/>
      <c r="EH125" s="15"/>
      <c r="EI125" s="15"/>
      <c r="EJ125" s="15"/>
      <c r="EK125" s="15"/>
      <c r="EL125" s="15"/>
      <c r="EM125" s="15"/>
      <c r="EN125" s="15"/>
      <c r="EO125" s="15"/>
      <c r="EP125" s="15"/>
      <c r="EQ125" s="15"/>
      <c r="ER125" s="15"/>
      <c r="ES125" s="15"/>
      <c r="ET125" s="15"/>
      <c r="EU125" s="15"/>
      <c r="EV125" s="15"/>
      <c r="EW125" s="15"/>
      <c r="EX125" s="15"/>
      <c r="EY125" s="15"/>
      <c r="EZ125" s="15"/>
      <c r="FA125" s="15"/>
      <c r="FB125" s="15"/>
      <c r="FC125" s="15"/>
      <c r="FD125" s="15"/>
      <c r="FE125" s="15"/>
      <c r="FF125" s="15"/>
      <c r="FG125" s="15"/>
      <c r="FH125" s="15"/>
      <c r="FI125" s="15"/>
      <c r="FJ125" s="15"/>
      <c r="FK125" s="15"/>
      <c r="FL125" s="15"/>
      <c r="FM125" s="15"/>
      <c r="FN125" s="15"/>
      <c r="FO125" s="15"/>
      <c r="FP125" s="15"/>
      <c r="FQ125" s="15"/>
      <c r="FR125" s="15"/>
      <c r="FS125" s="15"/>
      <c r="FT125" s="15"/>
      <c r="FU125" s="15"/>
      <c r="FV125" s="15"/>
      <c r="FW125" s="15"/>
      <c r="FX125" s="15"/>
      <c r="FY125" s="15"/>
      <c r="FZ125" s="15"/>
      <c r="GA125" s="15"/>
      <c r="GB125" s="15"/>
      <c r="GC125" s="15"/>
      <c r="GD125" s="15"/>
      <c r="GE125" s="15"/>
      <c r="GF125" s="15"/>
      <c r="GG125" s="15"/>
      <c r="GH125" s="15"/>
      <c r="GI125" s="15"/>
      <c r="GJ125" s="15"/>
      <c r="GK125" s="15"/>
      <c r="GL125" s="15"/>
      <c r="GM125" s="15"/>
      <c r="GN125" s="15"/>
      <c r="GO125" s="15"/>
      <c r="GP125" s="15"/>
      <c r="GQ125" s="15"/>
      <c r="GR125" s="15"/>
      <c r="GS125" s="15"/>
      <c r="GT125" s="15"/>
      <c r="GU125" s="15"/>
      <c r="GV125" s="15"/>
      <c r="GW125" s="15"/>
      <c r="GX125" s="15"/>
      <c r="GY125" s="15"/>
      <c r="GZ125" s="15"/>
      <c r="HA125" s="15"/>
      <c r="HB125" s="15"/>
      <c r="HC125" s="15"/>
      <c r="HD125" s="15"/>
      <c r="HE125" s="15"/>
      <c r="HF125" s="15"/>
      <c r="HG125" s="15"/>
      <c r="HH125" s="15"/>
      <c r="HI125" s="15"/>
      <c r="HJ125" s="15"/>
      <c r="HK125" s="15"/>
      <c r="HL125" s="15"/>
      <c r="HM125" s="15"/>
      <c r="HN125" s="15"/>
      <c r="HO125" s="15"/>
      <c r="HP125" s="15"/>
      <c r="HQ125" s="15"/>
      <c r="HR125" s="15"/>
      <c r="HS125" s="15"/>
      <c r="HT125" s="15"/>
      <c r="HU125" s="15"/>
      <c r="HV125" s="15"/>
      <c r="HW125" s="15"/>
      <c r="HX125" s="15"/>
      <c r="HY125" s="15"/>
      <c r="HZ125" s="15"/>
      <c r="IA125" s="15"/>
      <c r="IB125" s="15"/>
      <c r="IC125" s="15"/>
      <c r="ID125" s="15"/>
      <c r="IE125" s="15"/>
      <c r="IF125" s="15"/>
      <c r="IG125" s="15"/>
      <c r="IH125" s="15"/>
      <c r="II125" s="15"/>
      <c r="IJ125" s="15"/>
      <c r="IK125" s="15"/>
    </row>
    <row r="126" spans="1:247" s="30" customFormat="1" ht="47.25" x14ac:dyDescent="0.25">
      <c r="A126" s="3" t="s">
        <v>338</v>
      </c>
      <c r="B126" s="10" t="s">
        <v>339</v>
      </c>
      <c r="C126" s="11">
        <v>0</v>
      </c>
      <c r="D126" s="11">
        <v>0</v>
      </c>
      <c r="E126" s="11">
        <f t="shared" si="7"/>
        <v>0</v>
      </c>
      <c r="F126" s="11"/>
      <c r="G126" s="11">
        <v>0</v>
      </c>
      <c r="H126" s="11">
        <v>0</v>
      </c>
      <c r="I126" s="11">
        <f t="shared" si="8"/>
        <v>0</v>
      </c>
      <c r="J126" s="11">
        <v>86931</v>
      </c>
      <c r="K126" s="11">
        <v>86931</v>
      </c>
      <c r="L126" s="11">
        <f t="shared" si="9"/>
        <v>0</v>
      </c>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c r="CN126" s="15"/>
      <c r="CO126" s="15"/>
      <c r="CP126" s="15"/>
      <c r="CQ126" s="15"/>
      <c r="CR126" s="15"/>
      <c r="CS126" s="15"/>
      <c r="CT126" s="15"/>
      <c r="CU126" s="15"/>
      <c r="CV126" s="15"/>
      <c r="CW126" s="15"/>
      <c r="CX126" s="15"/>
      <c r="CY126" s="15"/>
      <c r="CZ126" s="15"/>
      <c r="DA126" s="15"/>
      <c r="DB126" s="15"/>
      <c r="DC126" s="15"/>
      <c r="DD126" s="15"/>
      <c r="DE126" s="15"/>
      <c r="DF126" s="15"/>
      <c r="DG126" s="15"/>
      <c r="DH126" s="15"/>
      <c r="DI126" s="15"/>
      <c r="DJ126" s="15"/>
      <c r="DK126" s="15"/>
      <c r="DL126" s="15"/>
      <c r="DM126" s="15"/>
      <c r="DN126" s="15"/>
      <c r="DO126" s="15"/>
      <c r="DP126" s="15"/>
      <c r="DQ126" s="15"/>
      <c r="DR126" s="15"/>
      <c r="DS126" s="15"/>
      <c r="DT126" s="15"/>
      <c r="DU126" s="15"/>
      <c r="DV126" s="15"/>
      <c r="DW126" s="15"/>
      <c r="DX126" s="15"/>
      <c r="DY126" s="15"/>
      <c r="DZ126" s="15"/>
      <c r="EA126" s="15"/>
      <c r="EB126" s="15"/>
      <c r="EC126" s="15"/>
      <c r="ED126" s="15"/>
      <c r="EE126" s="15"/>
      <c r="EF126" s="15"/>
      <c r="EG126" s="15"/>
      <c r="EH126" s="15"/>
      <c r="EI126" s="15"/>
      <c r="EJ126" s="15"/>
      <c r="EK126" s="15"/>
      <c r="EL126" s="15"/>
      <c r="EM126" s="15"/>
      <c r="EN126" s="15"/>
      <c r="EO126" s="15"/>
      <c r="EP126" s="15"/>
      <c r="EQ126" s="15"/>
      <c r="ER126" s="15"/>
      <c r="ES126" s="15"/>
      <c r="ET126" s="15"/>
      <c r="EU126" s="15"/>
      <c r="EV126" s="15"/>
      <c r="EW126" s="15"/>
      <c r="EX126" s="15"/>
      <c r="EY126" s="15"/>
      <c r="EZ126" s="15"/>
      <c r="FA126" s="15"/>
      <c r="FB126" s="15"/>
      <c r="FC126" s="15"/>
      <c r="FD126" s="15"/>
      <c r="FE126" s="15"/>
      <c r="FF126" s="15"/>
      <c r="FG126" s="15"/>
      <c r="FH126" s="15"/>
      <c r="FI126" s="15"/>
      <c r="FJ126" s="15"/>
      <c r="FK126" s="15"/>
      <c r="FL126" s="15"/>
      <c r="FM126" s="15"/>
      <c r="FN126" s="15"/>
      <c r="FO126" s="15"/>
      <c r="FP126" s="15"/>
      <c r="FQ126" s="15"/>
      <c r="FR126" s="15"/>
      <c r="FS126" s="15"/>
      <c r="FT126" s="15"/>
      <c r="FU126" s="15"/>
      <c r="FV126" s="15"/>
      <c r="FW126" s="15"/>
      <c r="FX126" s="15"/>
      <c r="FY126" s="15"/>
      <c r="FZ126" s="15"/>
      <c r="GA126" s="15"/>
      <c r="GB126" s="15"/>
      <c r="GC126" s="15"/>
      <c r="GD126" s="15"/>
      <c r="GE126" s="15"/>
      <c r="GF126" s="15"/>
      <c r="GG126" s="15"/>
      <c r="GH126" s="15"/>
      <c r="GI126" s="15"/>
      <c r="GJ126" s="15"/>
      <c r="GK126" s="15"/>
      <c r="GL126" s="15"/>
      <c r="GM126" s="15"/>
      <c r="GN126" s="15"/>
      <c r="GO126" s="15"/>
      <c r="GP126" s="15"/>
      <c r="GQ126" s="15"/>
      <c r="GR126" s="15"/>
      <c r="GS126" s="15"/>
      <c r="GT126" s="15"/>
      <c r="GU126" s="15"/>
      <c r="GV126" s="15"/>
      <c r="GW126" s="15"/>
      <c r="GX126" s="15"/>
      <c r="GY126" s="15"/>
      <c r="GZ126" s="15"/>
      <c r="HA126" s="15"/>
      <c r="HB126" s="15"/>
      <c r="HC126" s="15"/>
      <c r="HD126" s="15"/>
      <c r="HE126" s="15"/>
      <c r="HF126" s="15"/>
      <c r="HG126" s="15"/>
      <c r="HH126" s="15"/>
      <c r="HI126" s="15"/>
      <c r="HJ126" s="15"/>
      <c r="HK126" s="15"/>
      <c r="HL126" s="15"/>
      <c r="HM126" s="15"/>
      <c r="HN126" s="15"/>
      <c r="HO126" s="15"/>
      <c r="HP126" s="15"/>
      <c r="HQ126" s="15"/>
      <c r="HR126" s="15"/>
      <c r="HS126" s="15"/>
      <c r="HT126" s="15"/>
      <c r="HU126" s="15"/>
      <c r="HV126" s="15"/>
      <c r="HW126" s="15"/>
      <c r="HX126" s="15"/>
      <c r="HY126" s="15"/>
      <c r="HZ126" s="15"/>
      <c r="IA126" s="15"/>
      <c r="IB126" s="15"/>
      <c r="IC126" s="15"/>
      <c r="ID126" s="15"/>
      <c r="IE126" s="15"/>
      <c r="IF126" s="15"/>
      <c r="IG126" s="15"/>
      <c r="IH126" s="15"/>
      <c r="II126" s="15"/>
      <c r="IJ126" s="15"/>
      <c r="IK126" s="15"/>
    </row>
    <row r="127" spans="1:247" s="30" customFormat="1" ht="31.5" x14ac:dyDescent="0.25">
      <c r="A127" s="3" t="s">
        <v>281</v>
      </c>
      <c r="B127" s="10" t="s">
        <v>301</v>
      </c>
      <c r="C127" s="11">
        <v>26558.7</v>
      </c>
      <c r="D127" s="11">
        <v>0</v>
      </c>
      <c r="E127" s="11">
        <f>D127-C127</f>
        <v>-26558.7</v>
      </c>
      <c r="F127" s="11" t="s">
        <v>355</v>
      </c>
      <c r="G127" s="11">
        <v>29704.9</v>
      </c>
      <c r="H127" s="11">
        <v>29704.9</v>
      </c>
      <c r="I127" s="11">
        <f>H127-G127</f>
        <v>0</v>
      </c>
      <c r="J127" s="11">
        <v>39688.5</v>
      </c>
      <c r="K127" s="11">
        <v>39688.5</v>
      </c>
      <c r="L127" s="11">
        <f>K127-J127</f>
        <v>0</v>
      </c>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c r="CP127" s="15"/>
      <c r="CQ127" s="15"/>
      <c r="CR127" s="15"/>
      <c r="CS127" s="15"/>
      <c r="CT127" s="15"/>
      <c r="CU127" s="15"/>
      <c r="CV127" s="15"/>
      <c r="CW127" s="15"/>
      <c r="CX127" s="15"/>
      <c r="CY127" s="15"/>
      <c r="CZ127" s="15"/>
      <c r="DA127" s="15"/>
      <c r="DB127" s="15"/>
      <c r="DC127" s="15"/>
      <c r="DD127" s="15"/>
      <c r="DE127" s="15"/>
      <c r="DF127" s="15"/>
      <c r="DG127" s="15"/>
      <c r="DH127" s="15"/>
      <c r="DI127" s="15"/>
      <c r="DJ127" s="15"/>
      <c r="DK127" s="15"/>
      <c r="DL127" s="15"/>
      <c r="DM127" s="15"/>
      <c r="DN127" s="15"/>
      <c r="DO127" s="15"/>
      <c r="DP127" s="15"/>
      <c r="DQ127" s="15"/>
      <c r="DR127" s="15"/>
      <c r="DS127" s="15"/>
      <c r="DT127" s="15"/>
      <c r="DU127" s="15"/>
      <c r="DV127" s="15"/>
      <c r="DW127" s="15"/>
      <c r="DX127" s="15"/>
      <c r="DY127" s="15"/>
      <c r="DZ127" s="15"/>
      <c r="EA127" s="15"/>
      <c r="EB127" s="15"/>
      <c r="EC127" s="15"/>
      <c r="ED127" s="15"/>
      <c r="EE127" s="15"/>
      <c r="EF127" s="15"/>
      <c r="EG127" s="15"/>
      <c r="EH127" s="15"/>
      <c r="EI127" s="15"/>
      <c r="EJ127" s="15"/>
      <c r="EK127" s="15"/>
      <c r="EL127" s="15"/>
      <c r="EM127" s="15"/>
      <c r="EN127" s="15"/>
      <c r="EO127" s="15"/>
      <c r="EP127" s="15"/>
      <c r="EQ127" s="15"/>
      <c r="ER127" s="15"/>
      <c r="ES127" s="15"/>
      <c r="ET127" s="15"/>
      <c r="EU127" s="15"/>
      <c r="EV127" s="15"/>
      <c r="EW127" s="15"/>
      <c r="EX127" s="15"/>
      <c r="EY127" s="15"/>
      <c r="EZ127" s="15"/>
      <c r="FA127" s="15"/>
      <c r="FB127" s="15"/>
      <c r="FC127" s="15"/>
      <c r="FD127" s="15"/>
      <c r="FE127" s="15"/>
      <c r="FF127" s="15"/>
      <c r="FG127" s="15"/>
      <c r="FH127" s="15"/>
      <c r="FI127" s="15"/>
      <c r="FJ127" s="15"/>
      <c r="FK127" s="15"/>
      <c r="FL127" s="15"/>
      <c r="FM127" s="15"/>
      <c r="FN127" s="15"/>
      <c r="FO127" s="15"/>
      <c r="FP127" s="15"/>
      <c r="FQ127" s="15"/>
      <c r="FR127" s="15"/>
      <c r="FS127" s="15"/>
      <c r="FT127" s="15"/>
      <c r="FU127" s="15"/>
      <c r="FV127" s="15"/>
      <c r="FW127" s="15"/>
      <c r="FX127" s="15"/>
      <c r="FY127" s="15"/>
      <c r="FZ127" s="15"/>
      <c r="GA127" s="15"/>
      <c r="GB127" s="15"/>
      <c r="GC127" s="15"/>
      <c r="GD127" s="15"/>
      <c r="GE127" s="15"/>
      <c r="GF127" s="15"/>
      <c r="GG127" s="15"/>
      <c r="GH127" s="15"/>
      <c r="GI127" s="15"/>
      <c r="GJ127" s="15"/>
      <c r="GK127" s="15"/>
      <c r="GL127" s="15"/>
      <c r="GM127" s="15"/>
      <c r="GN127" s="15"/>
      <c r="GO127" s="15"/>
      <c r="GP127" s="15"/>
      <c r="GQ127" s="15"/>
      <c r="GR127" s="15"/>
      <c r="GS127" s="15"/>
      <c r="GT127" s="15"/>
      <c r="GU127" s="15"/>
      <c r="GV127" s="15"/>
      <c r="GW127" s="15"/>
      <c r="GX127" s="15"/>
      <c r="GY127" s="15"/>
      <c r="GZ127" s="15"/>
      <c r="HA127" s="15"/>
      <c r="HB127" s="15"/>
      <c r="HC127" s="15"/>
      <c r="HD127" s="15"/>
      <c r="HE127" s="15"/>
      <c r="HF127" s="15"/>
      <c r="HG127" s="15"/>
      <c r="HH127" s="15"/>
      <c r="HI127" s="15"/>
      <c r="HJ127" s="15"/>
      <c r="HK127" s="15"/>
      <c r="HL127" s="15"/>
      <c r="HM127" s="15"/>
      <c r="HN127" s="15"/>
      <c r="HO127" s="15"/>
      <c r="HP127" s="15"/>
      <c r="HQ127" s="15"/>
      <c r="HR127" s="15"/>
      <c r="HS127" s="15"/>
      <c r="HT127" s="15"/>
      <c r="HU127" s="15"/>
      <c r="HV127" s="15"/>
      <c r="HW127" s="15"/>
      <c r="HX127" s="15"/>
      <c r="HY127" s="15"/>
      <c r="HZ127" s="15"/>
      <c r="IA127" s="15"/>
      <c r="IB127" s="15"/>
      <c r="IC127" s="15"/>
      <c r="ID127" s="15"/>
      <c r="IE127" s="15"/>
      <c r="IF127" s="15"/>
      <c r="IG127" s="15"/>
      <c r="IH127" s="15"/>
      <c r="II127" s="15"/>
      <c r="IJ127" s="15"/>
      <c r="IK127" s="15"/>
    </row>
    <row r="128" spans="1:247" ht="31.5" x14ac:dyDescent="0.25">
      <c r="A128" s="3" t="s">
        <v>235</v>
      </c>
      <c r="B128" s="10" t="s">
        <v>299</v>
      </c>
      <c r="C128" s="11">
        <v>4615</v>
      </c>
      <c r="D128" s="11">
        <v>4615</v>
      </c>
      <c r="E128" s="11">
        <f t="shared" si="7"/>
        <v>0</v>
      </c>
      <c r="F128" s="11"/>
      <c r="G128" s="11">
        <v>0</v>
      </c>
      <c r="H128" s="11">
        <v>0</v>
      </c>
      <c r="I128" s="11">
        <f t="shared" si="8"/>
        <v>0</v>
      </c>
      <c r="J128" s="11">
        <v>0</v>
      </c>
      <c r="K128" s="11">
        <v>0</v>
      </c>
      <c r="L128" s="11">
        <f t="shared" si="9"/>
        <v>0</v>
      </c>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CM128" s="15"/>
      <c r="CN128" s="15"/>
      <c r="CO128" s="15"/>
      <c r="CP128" s="15"/>
      <c r="CQ128" s="15"/>
      <c r="CR128" s="15"/>
      <c r="CS128" s="15"/>
      <c r="CT128" s="15"/>
      <c r="CU128" s="15"/>
      <c r="CV128" s="15"/>
      <c r="CW128" s="15"/>
      <c r="CX128" s="15"/>
      <c r="CY128" s="15"/>
      <c r="CZ128" s="15"/>
      <c r="DA128" s="15"/>
      <c r="DB128" s="15"/>
      <c r="DC128" s="15"/>
      <c r="DD128" s="15"/>
      <c r="DE128" s="15"/>
      <c r="DF128" s="15"/>
      <c r="DG128" s="15"/>
      <c r="DH128" s="15"/>
      <c r="DI128" s="15"/>
      <c r="DJ128" s="15"/>
      <c r="DK128" s="15"/>
      <c r="DL128" s="15"/>
      <c r="DM128" s="15"/>
      <c r="DN128" s="15"/>
      <c r="DO128" s="15"/>
      <c r="DP128" s="15"/>
      <c r="DQ128" s="15"/>
      <c r="DR128" s="15"/>
      <c r="DS128" s="15"/>
      <c r="DT128" s="15"/>
      <c r="DU128" s="15"/>
      <c r="DV128" s="15"/>
      <c r="DW128" s="15"/>
      <c r="DX128" s="15"/>
      <c r="DY128" s="15"/>
      <c r="DZ128" s="15"/>
      <c r="EA128" s="15"/>
      <c r="EB128" s="15"/>
      <c r="EC128" s="15"/>
      <c r="ED128" s="15"/>
      <c r="EE128" s="15"/>
      <c r="EF128" s="15"/>
      <c r="EG128" s="15"/>
      <c r="EH128" s="15"/>
      <c r="EI128" s="15"/>
      <c r="EJ128" s="15"/>
      <c r="EK128" s="15"/>
      <c r="EL128" s="15"/>
      <c r="EM128" s="15"/>
      <c r="EN128" s="15"/>
      <c r="EO128" s="15"/>
      <c r="EP128" s="15"/>
      <c r="EQ128" s="15"/>
      <c r="ER128" s="15"/>
      <c r="ES128" s="15"/>
      <c r="ET128" s="15"/>
      <c r="EU128" s="15"/>
      <c r="EV128" s="15"/>
      <c r="EW128" s="15"/>
      <c r="EX128" s="15"/>
      <c r="EY128" s="15"/>
      <c r="EZ128" s="15"/>
      <c r="FA128" s="15"/>
      <c r="FB128" s="15"/>
      <c r="FC128" s="15"/>
      <c r="FD128" s="15"/>
      <c r="FE128" s="15"/>
      <c r="FF128" s="15"/>
      <c r="FG128" s="15"/>
      <c r="FH128" s="15"/>
      <c r="FI128" s="15"/>
      <c r="FJ128" s="15"/>
      <c r="FK128" s="15"/>
      <c r="FL128" s="15"/>
      <c r="FM128" s="15"/>
      <c r="FN128" s="15"/>
      <c r="FO128" s="15"/>
      <c r="FP128" s="15"/>
      <c r="FQ128" s="15"/>
      <c r="FR128" s="15"/>
      <c r="FS128" s="15"/>
      <c r="FT128" s="15"/>
      <c r="FU128" s="15"/>
      <c r="FV128" s="15"/>
      <c r="FW128" s="15"/>
      <c r="FX128" s="15"/>
      <c r="FY128" s="15"/>
      <c r="FZ128" s="15"/>
      <c r="GA128" s="15"/>
      <c r="GB128" s="15"/>
      <c r="GC128" s="15"/>
      <c r="GD128" s="15"/>
      <c r="GE128" s="15"/>
      <c r="GF128" s="15"/>
      <c r="GG128" s="15"/>
      <c r="GH128" s="15"/>
      <c r="GI128" s="15"/>
      <c r="GJ128" s="15"/>
      <c r="GK128" s="15"/>
      <c r="GL128" s="15"/>
      <c r="GM128" s="15"/>
      <c r="GN128" s="15"/>
      <c r="GO128" s="15"/>
      <c r="GP128" s="15"/>
      <c r="GQ128" s="15"/>
      <c r="GR128" s="15"/>
      <c r="GS128" s="15"/>
      <c r="GT128" s="15"/>
      <c r="GU128" s="15"/>
      <c r="GV128" s="15"/>
      <c r="GW128" s="15"/>
      <c r="GX128" s="15"/>
      <c r="GY128" s="15"/>
      <c r="GZ128" s="15"/>
      <c r="HA128" s="15"/>
      <c r="HB128" s="15"/>
      <c r="HC128" s="15"/>
      <c r="HD128" s="15"/>
      <c r="HE128" s="15"/>
      <c r="HF128" s="15"/>
      <c r="HG128" s="15"/>
      <c r="HH128" s="15"/>
      <c r="HI128" s="15"/>
      <c r="HJ128" s="15"/>
      <c r="HK128" s="15"/>
      <c r="HL128" s="15"/>
      <c r="HM128" s="15"/>
      <c r="HN128" s="15"/>
      <c r="HO128" s="15"/>
      <c r="HP128" s="15"/>
      <c r="HQ128" s="15"/>
      <c r="HR128" s="15"/>
      <c r="HS128" s="15"/>
      <c r="HT128" s="15"/>
      <c r="HU128" s="15"/>
      <c r="HV128" s="15"/>
      <c r="HW128" s="15"/>
      <c r="HX128" s="15"/>
      <c r="HY128" s="15"/>
      <c r="HZ128" s="15"/>
      <c r="IA128" s="15"/>
      <c r="IB128" s="15"/>
      <c r="IC128" s="15"/>
      <c r="ID128" s="15"/>
      <c r="IE128" s="15"/>
      <c r="IF128" s="15"/>
      <c r="IG128" s="15"/>
      <c r="IH128" s="15"/>
      <c r="II128" s="15"/>
      <c r="IJ128" s="15"/>
      <c r="IK128" s="15"/>
    </row>
    <row r="129" spans="1:245" s="30" customFormat="1" ht="78.75" x14ac:dyDescent="0.25">
      <c r="A129" s="3" t="s">
        <v>236</v>
      </c>
      <c r="B129" s="10" t="s">
        <v>300</v>
      </c>
      <c r="C129" s="11">
        <v>4340.7</v>
      </c>
      <c r="D129" s="11">
        <v>4340.7</v>
      </c>
      <c r="E129" s="11">
        <f t="shared" si="7"/>
        <v>0</v>
      </c>
      <c r="F129" s="11"/>
      <c r="G129" s="11">
        <v>4465.8999999999996</v>
      </c>
      <c r="H129" s="11">
        <v>4465.8999999999996</v>
      </c>
      <c r="I129" s="11">
        <f t="shared" si="8"/>
        <v>0</v>
      </c>
      <c r="J129" s="11">
        <v>4594.5</v>
      </c>
      <c r="K129" s="11">
        <v>4594.5</v>
      </c>
      <c r="L129" s="11">
        <f t="shared" si="9"/>
        <v>0</v>
      </c>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c r="CM129" s="15"/>
      <c r="CN129" s="15"/>
      <c r="CO129" s="15"/>
      <c r="CP129" s="15"/>
      <c r="CQ129" s="15"/>
      <c r="CR129" s="15"/>
      <c r="CS129" s="15"/>
      <c r="CT129" s="15"/>
      <c r="CU129" s="15"/>
      <c r="CV129" s="15"/>
      <c r="CW129" s="15"/>
      <c r="CX129" s="15"/>
      <c r="CY129" s="15"/>
      <c r="CZ129" s="15"/>
      <c r="DA129" s="15"/>
      <c r="DB129" s="15"/>
      <c r="DC129" s="15"/>
      <c r="DD129" s="15"/>
      <c r="DE129" s="15"/>
      <c r="DF129" s="15"/>
      <c r="DG129" s="15"/>
      <c r="DH129" s="15"/>
      <c r="DI129" s="15"/>
      <c r="DJ129" s="15"/>
      <c r="DK129" s="15"/>
      <c r="DL129" s="15"/>
      <c r="DM129" s="15"/>
      <c r="DN129" s="15"/>
      <c r="DO129" s="15"/>
      <c r="DP129" s="15"/>
      <c r="DQ129" s="15"/>
      <c r="DR129" s="15"/>
      <c r="DS129" s="15"/>
      <c r="DT129" s="15"/>
      <c r="DU129" s="15"/>
      <c r="DV129" s="15"/>
      <c r="DW129" s="15"/>
      <c r="DX129" s="15"/>
      <c r="DY129" s="15"/>
      <c r="DZ129" s="15"/>
      <c r="EA129" s="15"/>
      <c r="EB129" s="15"/>
      <c r="EC129" s="15"/>
      <c r="ED129" s="15"/>
      <c r="EE129" s="15"/>
      <c r="EF129" s="15"/>
      <c r="EG129" s="15"/>
      <c r="EH129" s="15"/>
      <c r="EI129" s="15"/>
      <c r="EJ129" s="15"/>
      <c r="EK129" s="15"/>
      <c r="EL129" s="15"/>
      <c r="EM129" s="15"/>
      <c r="EN129" s="15"/>
      <c r="EO129" s="15"/>
      <c r="EP129" s="15"/>
      <c r="EQ129" s="15"/>
      <c r="ER129" s="15"/>
      <c r="ES129" s="15"/>
      <c r="ET129" s="15"/>
      <c r="EU129" s="15"/>
      <c r="EV129" s="15"/>
      <c r="EW129" s="15"/>
      <c r="EX129" s="15"/>
      <c r="EY129" s="15"/>
      <c r="EZ129" s="15"/>
      <c r="FA129" s="15"/>
      <c r="FB129" s="15"/>
      <c r="FC129" s="15"/>
      <c r="FD129" s="15"/>
      <c r="FE129" s="15"/>
      <c r="FF129" s="15"/>
      <c r="FG129" s="15"/>
      <c r="FH129" s="15"/>
      <c r="FI129" s="15"/>
      <c r="FJ129" s="15"/>
      <c r="FK129" s="15"/>
      <c r="FL129" s="15"/>
      <c r="FM129" s="15"/>
      <c r="FN129" s="15"/>
      <c r="FO129" s="15"/>
      <c r="FP129" s="15"/>
      <c r="FQ129" s="15"/>
      <c r="FR129" s="15"/>
      <c r="FS129" s="15"/>
      <c r="FT129" s="15"/>
      <c r="FU129" s="15"/>
      <c r="FV129" s="15"/>
      <c r="FW129" s="15"/>
      <c r="FX129" s="15"/>
      <c r="FY129" s="15"/>
      <c r="FZ129" s="15"/>
      <c r="GA129" s="15"/>
      <c r="GB129" s="15"/>
      <c r="GC129" s="15"/>
      <c r="GD129" s="15"/>
      <c r="GE129" s="15"/>
      <c r="GF129" s="15"/>
      <c r="GG129" s="15"/>
      <c r="GH129" s="15"/>
      <c r="GI129" s="15"/>
      <c r="GJ129" s="15"/>
      <c r="GK129" s="15"/>
      <c r="GL129" s="15"/>
      <c r="GM129" s="15"/>
      <c r="GN129" s="15"/>
      <c r="GO129" s="15"/>
      <c r="GP129" s="15"/>
      <c r="GQ129" s="15"/>
      <c r="GR129" s="15"/>
      <c r="GS129" s="15"/>
      <c r="GT129" s="15"/>
      <c r="GU129" s="15"/>
      <c r="GV129" s="15"/>
      <c r="GW129" s="15"/>
      <c r="GX129" s="15"/>
      <c r="GY129" s="15"/>
      <c r="GZ129" s="15"/>
      <c r="HA129" s="15"/>
      <c r="HB129" s="15"/>
      <c r="HC129" s="15"/>
      <c r="HD129" s="15"/>
      <c r="HE129" s="15"/>
      <c r="HF129" s="15"/>
      <c r="HG129" s="15"/>
      <c r="HH129" s="15"/>
      <c r="HI129" s="15"/>
      <c r="HJ129" s="15"/>
      <c r="HK129" s="15"/>
      <c r="HL129" s="15"/>
      <c r="HM129" s="15"/>
      <c r="HN129" s="15"/>
      <c r="HO129" s="15"/>
      <c r="HP129" s="15"/>
      <c r="HQ129" s="15"/>
      <c r="HR129" s="15"/>
      <c r="HS129" s="15"/>
      <c r="HT129" s="15"/>
      <c r="HU129" s="15"/>
      <c r="HV129" s="15"/>
      <c r="HW129" s="15"/>
      <c r="HX129" s="15"/>
      <c r="HY129" s="15"/>
      <c r="HZ129" s="15"/>
      <c r="IA129" s="15"/>
      <c r="IB129" s="15"/>
      <c r="IC129" s="15"/>
      <c r="ID129" s="15"/>
      <c r="IE129" s="15"/>
      <c r="IF129" s="15"/>
      <c r="IG129" s="15"/>
      <c r="IH129" s="15"/>
      <c r="II129" s="15"/>
      <c r="IJ129" s="15"/>
      <c r="IK129" s="15"/>
    </row>
    <row r="130" spans="1:245" s="30" customFormat="1" ht="47.25" x14ac:dyDescent="0.25">
      <c r="A130" s="3" t="s">
        <v>133</v>
      </c>
      <c r="B130" s="10" t="s">
        <v>134</v>
      </c>
      <c r="C130" s="11">
        <v>120967.8</v>
      </c>
      <c r="D130" s="11">
        <v>120967.8</v>
      </c>
      <c r="E130" s="11">
        <f t="shared" si="7"/>
        <v>0</v>
      </c>
      <c r="F130" s="11"/>
      <c r="G130" s="11">
        <v>108470.2</v>
      </c>
      <c r="H130" s="11">
        <v>108470.2</v>
      </c>
      <c r="I130" s="11">
        <f t="shared" si="8"/>
        <v>0</v>
      </c>
      <c r="J130" s="11">
        <v>103574.9</v>
      </c>
      <c r="K130" s="11">
        <v>103574.9</v>
      </c>
      <c r="L130" s="11">
        <f t="shared" si="9"/>
        <v>0</v>
      </c>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c r="DQ130" s="15"/>
      <c r="DR130" s="15"/>
      <c r="DS130" s="15"/>
      <c r="DT130" s="15"/>
      <c r="DU130" s="15"/>
      <c r="DV130" s="15"/>
      <c r="DW130" s="15"/>
      <c r="DX130" s="15"/>
      <c r="DY130" s="15"/>
      <c r="DZ130" s="15"/>
      <c r="EA130" s="15"/>
      <c r="EB130" s="15"/>
      <c r="EC130" s="15"/>
      <c r="ED130" s="15"/>
      <c r="EE130" s="15"/>
      <c r="EF130" s="15"/>
      <c r="EG130" s="15"/>
      <c r="EH130" s="15"/>
      <c r="EI130" s="15"/>
      <c r="EJ130" s="15"/>
      <c r="EK130" s="15"/>
      <c r="EL130" s="15"/>
      <c r="EM130" s="15"/>
      <c r="EN130" s="15"/>
      <c r="EO130" s="15"/>
      <c r="EP130" s="15"/>
      <c r="EQ130" s="15"/>
      <c r="ER130" s="15"/>
      <c r="ES130" s="15"/>
      <c r="ET130" s="15"/>
      <c r="EU130" s="15"/>
      <c r="EV130" s="15"/>
      <c r="EW130" s="15"/>
      <c r="EX130" s="15"/>
      <c r="EY130" s="15"/>
      <c r="EZ130" s="15"/>
      <c r="FA130" s="15"/>
      <c r="FB130" s="15"/>
      <c r="FC130" s="15"/>
      <c r="FD130" s="15"/>
      <c r="FE130" s="15"/>
      <c r="FF130" s="15"/>
      <c r="FG130" s="15"/>
      <c r="FH130" s="15"/>
      <c r="FI130" s="15"/>
      <c r="FJ130" s="15"/>
      <c r="FK130" s="15"/>
      <c r="FL130" s="15"/>
      <c r="FM130" s="15"/>
      <c r="FN130" s="15"/>
      <c r="FO130" s="15"/>
      <c r="FP130" s="15"/>
      <c r="FQ130" s="15"/>
      <c r="FR130" s="15"/>
      <c r="FS130" s="15"/>
      <c r="FT130" s="15"/>
      <c r="FU130" s="15"/>
      <c r="FV130" s="15"/>
      <c r="FW130" s="15"/>
      <c r="FX130" s="15"/>
      <c r="FY130" s="15"/>
      <c r="FZ130" s="15"/>
      <c r="GA130" s="15"/>
      <c r="GB130" s="15"/>
      <c r="GC130" s="15"/>
      <c r="GD130" s="15"/>
      <c r="GE130" s="15"/>
      <c r="GF130" s="15"/>
      <c r="GG130" s="15"/>
      <c r="GH130" s="15"/>
      <c r="GI130" s="15"/>
      <c r="GJ130" s="15"/>
      <c r="GK130" s="15"/>
      <c r="GL130" s="15"/>
      <c r="GM130" s="15"/>
      <c r="GN130" s="15"/>
      <c r="GO130" s="15"/>
      <c r="GP130" s="15"/>
      <c r="GQ130" s="15"/>
      <c r="GR130" s="15"/>
      <c r="GS130" s="15"/>
      <c r="GT130" s="15"/>
      <c r="GU130" s="15"/>
      <c r="GV130" s="15"/>
      <c r="GW130" s="15"/>
      <c r="GX130" s="15"/>
      <c r="GY130" s="15"/>
      <c r="GZ130" s="15"/>
      <c r="HA130" s="15"/>
      <c r="HB130" s="15"/>
      <c r="HC130" s="15"/>
      <c r="HD130" s="15"/>
      <c r="HE130" s="15"/>
      <c r="HF130" s="15"/>
      <c r="HG130" s="15"/>
      <c r="HH130" s="15"/>
      <c r="HI130" s="15"/>
      <c r="HJ130" s="15"/>
      <c r="HK130" s="15"/>
      <c r="HL130" s="15"/>
      <c r="HM130" s="15"/>
      <c r="HN130" s="15"/>
      <c r="HO130" s="15"/>
      <c r="HP130" s="15"/>
      <c r="HQ130" s="15"/>
      <c r="HR130" s="15"/>
      <c r="HS130" s="15"/>
      <c r="HT130" s="15"/>
      <c r="HU130" s="15"/>
      <c r="HV130" s="15"/>
      <c r="HW130" s="15"/>
      <c r="HX130" s="15"/>
      <c r="HY130" s="15"/>
      <c r="HZ130" s="15"/>
      <c r="IA130" s="15"/>
      <c r="IB130" s="15"/>
      <c r="IC130" s="15"/>
      <c r="ID130" s="15"/>
      <c r="IE130" s="15"/>
      <c r="IF130" s="15"/>
      <c r="IG130" s="15"/>
      <c r="IH130" s="15"/>
      <c r="II130" s="15"/>
      <c r="IJ130" s="15"/>
      <c r="IK130" s="15"/>
    </row>
    <row r="131" spans="1:245" s="30" customFormat="1" ht="47.25" x14ac:dyDescent="0.25">
      <c r="A131" s="38" t="s">
        <v>329</v>
      </c>
      <c r="B131" s="10" t="s">
        <v>328</v>
      </c>
      <c r="C131" s="11">
        <v>0</v>
      </c>
      <c r="D131" s="11">
        <v>0</v>
      </c>
      <c r="E131" s="11">
        <f t="shared" si="7"/>
        <v>0</v>
      </c>
      <c r="F131" s="11"/>
      <c r="G131" s="11">
        <v>0</v>
      </c>
      <c r="H131" s="11">
        <v>0</v>
      </c>
      <c r="I131" s="11">
        <f t="shared" si="8"/>
        <v>0</v>
      </c>
      <c r="J131" s="11">
        <v>30517</v>
      </c>
      <c r="K131" s="11">
        <v>30517</v>
      </c>
      <c r="L131" s="11">
        <f t="shared" si="9"/>
        <v>0</v>
      </c>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c r="CN131" s="15"/>
      <c r="CO131" s="15"/>
      <c r="CP131" s="15"/>
      <c r="CQ131" s="15"/>
      <c r="CR131" s="15"/>
      <c r="CS131" s="15"/>
      <c r="CT131" s="15"/>
      <c r="CU131" s="15"/>
      <c r="CV131" s="15"/>
      <c r="CW131" s="15"/>
      <c r="CX131" s="15"/>
      <c r="CY131" s="15"/>
      <c r="CZ131" s="15"/>
      <c r="DA131" s="15"/>
      <c r="DB131" s="15"/>
      <c r="DC131" s="15"/>
      <c r="DD131" s="15"/>
      <c r="DE131" s="15"/>
      <c r="DF131" s="15"/>
      <c r="DG131" s="15"/>
      <c r="DH131" s="15"/>
      <c r="DI131" s="15"/>
      <c r="DJ131" s="15"/>
      <c r="DK131" s="15"/>
      <c r="DL131" s="15"/>
      <c r="DM131" s="15"/>
      <c r="DN131" s="15"/>
      <c r="DO131" s="15"/>
      <c r="DP131" s="15"/>
      <c r="DQ131" s="15"/>
      <c r="DR131" s="15"/>
      <c r="DS131" s="15"/>
      <c r="DT131" s="15"/>
      <c r="DU131" s="15"/>
      <c r="DV131" s="15"/>
      <c r="DW131" s="15"/>
      <c r="DX131" s="15"/>
      <c r="DY131" s="15"/>
      <c r="DZ131" s="15"/>
      <c r="EA131" s="15"/>
      <c r="EB131" s="15"/>
      <c r="EC131" s="15"/>
      <c r="ED131" s="15"/>
      <c r="EE131" s="15"/>
      <c r="EF131" s="15"/>
      <c r="EG131" s="15"/>
      <c r="EH131" s="15"/>
      <c r="EI131" s="15"/>
      <c r="EJ131" s="15"/>
      <c r="EK131" s="15"/>
      <c r="EL131" s="15"/>
      <c r="EM131" s="15"/>
      <c r="EN131" s="15"/>
      <c r="EO131" s="15"/>
      <c r="EP131" s="15"/>
      <c r="EQ131" s="15"/>
      <c r="ER131" s="15"/>
      <c r="ES131" s="15"/>
      <c r="ET131" s="15"/>
      <c r="EU131" s="15"/>
      <c r="EV131" s="15"/>
      <c r="EW131" s="15"/>
      <c r="EX131" s="15"/>
      <c r="EY131" s="15"/>
      <c r="EZ131" s="15"/>
      <c r="FA131" s="15"/>
      <c r="FB131" s="15"/>
      <c r="FC131" s="15"/>
      <c r="FD131" s="15"/>
      <c r="FE131" s="15"/>
      <c r="FF131" s="15"/>
      <c r="FG131" s="15"/>
      <c r="FH131" s="15"/>
      <c r="FI131" s="15"/>
      <c r="FJ131" s="15"/>
      <c r="FK131" s="15"/>
      <c r="FL131" s="15"/>
      <c r="FM131" s="15"/>
      <c r="FN131" s="15"/>
      <c r="FO131" s="15"/>
      <c r="FP131" s="15"/>
      <c r="FQ131" s="15"/>
      <c r="FR131" s="15"/>
      <c r="FS131" s="15"/>
      <c r="FT131" s="15"/>
      <c r="FU131" s="15"/>
      <c r="FV131" s="15"/>
      <c r="FW131" s="15"/>
      <c r="FX131" s="15"/>
      <c r="FY131" s="15"/>
      <c r="FZ131" s="15"/>
      <c r="GA131" s="15"/>
      <c r="GB131" s="15"/>
      <c r="GC131" s="15"/>
      <c r="GD131" s="15"/>
      <c r="GE131" s="15"/>
      <c r="GF131" s="15"/>
      <c r="GG131" s="15"/>
      <c r="GH131" s="15"/>
      <c r="GI131" s="15"/>
      <c r="GJ131" s="15"/>
      <c r="GK131" s="15"/>
      <c r="GL131" s="15"/>
      <c r="GM131" s="15"/>
      <c r="GN131" s="15"/>
      <c r="GO131" s="15"/>
      <c r="GP131" s="15"/>
      <c r="GQ131" s="15"/>
      <c r="GR131" s="15"/>
      <c r="GS131" s="15"/>
      <c r="GT131" s="15"/>
      <c r="GU131" s="15"/>
      <c r="GV131" s="15"/>
      <c r="GW131" s="15"/>
      <c r="GX131" s="15"/>
      <c r="GY131" s="15"/>
      <c r="GZ131" s="15"/>
      <c r="HA131" s="15"/>
      <c r="HB131" s="15"/>
      <c r="HC131" s="15"/>
      <c r="HD131" s="15"/>
      <c r="HE131" s="15"/>
      <c r="HF131" s="15"/>
      <c r="HG131" s="15"/>
      <c r="HH131" s="15"/>
      <c r="HI131" s="15"/>
      <c r="HJ131" s="15"/>
      <c r="HK131" s="15"/>
      <c r="HL131" s="15"/>
      <c r="HM131" s="15"/>
      <c r="HN131" s="15"/>
      <c r="HO131" s="15"/>
      <c r="HP131" s="15"/>
      <c r="HQ131" s="15"/>
      <c r="HR131" s="15"/>
      <c r="HS131" s="15"/>
      <c r="HT131" s="15"/>
      <c r="HU131" s="15"/>
      <c r="HV131" s="15"/>
      <c r="HW131" s="15"/>
      <c r="HX131" s="15"/>
      <c r="HY131" s="15"/>
      <c r="HZ131" s="15"/>
      <c r="IA131" s="15"/>
      <c r="IB131" s="15"/>
      <c r="IC131" s="15"/>
      <c r="ID131" s="15"/>
      <c r="IE131" s="15"/>
      <c r="IF131" s="15"/>
      <c r="IG131" s="15"/>
      <c r="IH131" s="15"/>
      <c r="II131" s="15"/>
      <c r="IJ131" s="15"/>
      <c r="IK131" s="15"/>
    </row>
    <row r="132" spans="1:245" s="30" customFormat="1" ht="47.25" x14ac:dyDescent="0.25">
      <c r="A132" s="3" t="s">
        <v>240</v>
      </c>
      <c r="B132" s="10" t="s">
        <v>241</v>
      </c>
      <c r="C132" s="11">
        <v>104167.8</v>
      </c>
      <c r="D132" s="11">
        <v>104167.8</v>
      </c>
      <c r="E132" s="11">
        <f t="shared" si="7"/>
        <v>0</v>
      </c>
      <c r="F132" s="11"/>
      <c r="G132" s="11">
        <v>0</v>
      </c>
      <c r="H132" s="11">
        <v>0</v>
      </c>
      <c r="I132" s="11">
        <f t="shared" si="8"/>
        <v>0</v>
      </c>
      <c r="J132" s="11">
        <v>0</v>
      </c>
      <c r="K132" s="11">
        <v>0</v>
      </c>
      <c r="L132" s="11">
        <f t="shared" si="9"/>
        <v>0</v>
      </c>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c r="CN132" s="15"/>
      <c r="CO132" s="15"/>
      <c r="CP132" s="15"/>
      <c r="CQ132" s="15"/>
      <c r="CR132" s="15"/>
      <c r="CS132" s="15"/>
      <c r="CT132" s="15"/>
      <c r="CU132" s="15"/>
      <c r="CV132" s="15"/>
      <c r="CW132" s="15"/>
      <c r="CX132" s="15"/>
      <c r="CY132" s="15"/>
      <c r="CZ132" s="15"/>
      <c r="DA132" s="15"/>
      <c r="DB132" s="15"/>
      <c r="DC132" s="15"/>
      <c r="DD132" s="15"/>
      <c r="DE132" s="15"/>
      <c r="DF132" s="15"/>
      <c r="DG132" s="15"/>
      <c r="DH132" s="15"/>
      <c r="DI132" s="15"/>
      <c r="DJ132" s="15"/>
      <c r="DK132" s="15"/>
      <c r="DL132" s="15"/>
      <c r="DM132" s="15"/>
      <c r="DN132" s="15"/>
      <c r="DO132" s="15"/>
      <c r="DP132" s="15"/>
      <c r="DQ132" s="15"/>
      <c r="DR132" s="15"/>
      <c r="DS132" s="15"/>
      <c r="DT132" s="15"/>
      <c r="DU132" s="15"/>
      <c r="DV132" s="15"/>
      <c r="DW132" s="15"/>
      <c r="DX132" s="15"/>
      <c r="DY132" s="15"/>
      <c r="DZ132" s="15"/>
      <c r="EA132" s="15"/>
      <c r="EB132" s="15"/>
      <c r="EC132" s="15"/>
      <c r="ED132" s="15"/>
      <c r="EE132" s="15"/>
      <c r="EF132" s="15"/>
      <c r="EG132" s="15"/>
      <c r="EH132" s="15"/>
      <c r="EI132" s="15"/>
      <c r="EJ132" s="15"/>
      <c r="EK132" s="15"/>
      <c r="EL132" s="15"/>
      <c r="EM132" s="15"/>
      <c r="EN132" s="15"/>
      <c r="EO132" s="15"/>
      <c r="EP132" s="15"/>
      <c r="EQ132" s="15"/>
      <c r="ER132" s="15"/>
      <c r="ES132" s="15"/>
      <c r="ET132" s="15"/>
      <c r="EU132" s="15"/>
      <c r="EV132" s="15"/>
      <c r="EW132" s="15"/>
      <c r="EX132" s="15"/>
      <c r="EY132" s="15"/>
      <c r="EZ132" s="15"/>
      <c r="FA132" s="15"/>
      <c r="FB132" s="15"/>
      <c r="FC132" s="15"/>
      <c r="FD132" s="15"/>
      <c r="FE132" s="15"/>
      <c r="FF132" s="15"/>
      <c r="FG132" s="15"/>
      <c r="FH132" s="15"/>
      <c r="FI132" s="15"/>
      <c r="FJ132" s="15"/>
      <c r="FK132" s="15"/>
      <c r="FL132" s="15"/>
      <c r="FM132" s="15"/>
      <c r="FN132" s="15"/>
      <c r="FO132" s="15"/>
      <c r="FP132" s="15"/>
      <c r="FQ132" s="15"/>
      <c r="FR132" s="15"/>
      <c r="FS132" s="15"/>
      <c r="FT132" s="15"/>
      <c r="FU132" s="15"/>
      <c r="FV132" s="15"/>
      <c r="FW132" s="15"/>
      <c r="FX132" s="15"/>
      <c r="FY132" s="15"/>
      <c r="FZ132" s="15"/>
      <c r="GA132" s="15"/>
      <c r="GB132" s="15"/>
      <c r="GC132" s="15"/>
      <c r="GD132" s="15"/>
      <c r="GE132" s="15"/>
      <c r="GF132" s="15"/>
      <c r="GG132" s="15"/>
      <c r="GH132" s="15"/>
      <c r="GI132" s="15"/>
      <c r="GJ132" s="15"/>
      <c r="GK132" s="15"/>
      <c r="GL132" s="15"/>
      <c r="GM132" s="15"/>
      <c r="GN132" s="15"/>
      <c r="GO132" s="15"/>
      <c r="GP132" s="15"/>
      <c r="GQ132" s="15"/>
      <c r="GR132" s="15"/>
      <c r="GS132" s="15"/>
      <c r="GT132" s="15"/>
      <c r="GU132" s="15"/>
      <c r="GV132" s="15"/>
      <c r="GW132" s="15"/>
      <c r="GX132" s="15"/>
      <c r="GY132" s="15"/>
      <c r="GZ132" s="15"/>
      <c r="HA132" s="15"/>
      <c r="HB132" s="15"/>
      <c r="HC132" s="15"/>
      <c r="HD132" s="15"/>
      <c r="HE132" s="15"/>
      <c r="HF132" s="15"/>
      <c r="HG132" s="15"/>
      <c r="HH132" s="15"/>
      <c r="HI132" s="15"/>
      <c r="HJ132" s="15"/>
      <c r="HK132" s="15"/>
      <c r="HL132" s="15"/>
      <c r="HM132" s="15"/>
      <c r="HN132" s="15"/>
      <c r="HO132" s="15"/>
      <c r="HP132" s="15"/>
      <c r="HQ132" s="15"/>
      <c r="HR132" s="15"/>
      <c r="HS132" s="15"/>
      <c r="HT132" s="15"/>
      <c r="HU132" s="15"/>
      <c r="HV132" s="15"/>
      <c r="HW132" s="15"/>
      <c r="HX132" s="15"/>
      <c r="HY132" s="15"/>
      <c r="HZ132" s="15"/>
      <c r="IA132" s="15"/>
      <c r="IB132" s="15"/>
      <c r="IC132" s="15"/>
      <c r="ID132" s="15"/>
      <c r="IE132" s="15"/>
      <c r="IF132" s="15"/>
      <c r="IG132" s="15"/>
      <c r="IH132" s="15"/>
      <c r="II132" s="15"/>
      <c r="IJ132" s="15"/>
      <c r="IK132" s="15"/>
    </row>
    <row r="133" spans="1:245" s="30" customFormat="1" ht="31.5" x14ac:dyDescent="0.25">
      <c r="A133" s="3" t="s">
        <v>385</v>
      </c>
      <c r="B133" s="10" t="s">
        <v>384</v>
      </c>
      <c r="C133" s="11">
        <v>0</v>
      </c>
      <c r="D133" s="11">
        <v>15000</v>
      </c>
      <c r="E133" s="11">
        <f t="shared" si="7"/>
        <v>15000</v>
      </c>
      <c r="F133" s="11"/>
      <c r="G133" s="11">
        <v>0</v>
      </c>
      <c r="H133" s="11">
        <v>0</v>
      </c>
      <c r="I133" s="11">
        <f t="shared" si="8"/>
        <v>0</v>
      </c>
      <c r="J133" s="11">
        <v>0</v>
      </c>
      <c r="K133" s="11">
        <v>0</v>
      </c>
      <c r="L133" s="11">
        <f t="shared" si="9"/>
        <v>0</v>
      </c>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CM133" s="15"/>
      <c r="CN133" s="15"/>
      <c r="CO133" s="15"/>
      <c r="CP133" s="15"/>
      <c r="CQ133" s="15"/>
      <c r="CR133" s="15"/>
      <c r="CS133" s="15"/>
      <c r="CT133" s="15"/>
      <c r="CU133" s="15"/>
      <c r="CV133" s="15"/>
      <c r="CW133" s="15"/>
      <c r="CX133" s="15"/>
      <c r="CY133" s="15"/>
      <c r="CZ133" s="15"/>
      <c r="DA133" s="15"/>
      <c r="DB133" s="15"/>
      <c r="DC133" s="15"/>
      <c r="DD133" s="15"/>
      <c r="DE133" s="15"/>
      <c r="DF133" s="15"/>
      <c r="DG133" s="15"/>
      <c r="DH133" s="15"/>
      <c r="DI133" s="15"/>
      <c r="DJ133" s="15"/>
      <c r="DK133" s="15"/>
      <c r="DL133" s="15"/>
      <c r="DM133" s="15"/>
      <c r="DN133" s="15"/>
      <c r="DO133" s="15"/>
      <c r="DP133" s="15"/>
      <c r="DQ133" s="15"/>
      <c r="DR133" s="15"/>
      <c r="DS133" s="15"/>
      <c r="DT133" s="15"/>
      <c r="DU133" s="15"/>
      <c r="DV133" s="15"/>
      <c r="DW133" s="15"/>
      <c r="DX133" s="15"/>
      <c r="DY133" s="15"/>
      <c r="DZ133" s="15"/>
      <c r="EA133" s="15"/>
      <c r="EB133" s="15"/>
      <c r="EC133" s="15"/>
      <c r="ED133" s="15"/>
      <c r="EE133" s="15"/>
      <c r="EF133" s="15"/>
      <c r="EG133" s="15"/>
      <c r="EH133" s="15"/>
      <c r="EI133" s="15"/>
      <c r="EJ133" s="15"/>
      <c r="EK133" s="15"/>
      <c r="EL133" s="15"/>
      <c r="EM133" s="15"/>
      <c r="EN133" s="15"/>
      <c r="EO133" s="15"/>
      <c r="EP133" s="15"/>
      <c r="EQ133" s="15"/>
      <c r="ER133" s="15"/>
      <c r="ES133" s="15"/>
      <c r="ET133" s="15"/>
      <c r="EU133" s="15"/>
      <c r="EV133" s="15"/>
      <c r="EW133" s="15"/>
      <c r="EX133" s="15"/>
      <c r="EY133" s="15"/>
      <c r="EZ133" s="15"/>
      <c r="FA133" s="15"/>
      <c r="FB133" s="15"/>
      <c r="FC133" s="15"/>
      <c r="FD133" s="15"/>
      <c r="FE133" s="15"/>
      <c r="FF133" s="15"/>
      <c r="FG133" s="15"/>
      <c r="FH133" s="15"/>
      <c r="FI133" s="15"/>
      <c r="FJ133" s="15"/>
      <c r="FK133" s="15"/>
      <c r="FL133" s="15"/>
      <c r="FM133" s="15"/>
      <c r="FN133" s="15"/>
      <c r="FO133" s="15"/>
      <c r="FP133" s="15"/>
      <c r="FQ133" s="15"/>
      <c r="FR133" s="15"/>
      <c r="FS133" s="15"/>
      <c r="FT133" s="15"/>
      <c r="FU133" s="15"/>
      <c r="FV133" s="15"/>
      <c r="FW133" s="15"/>
      <c r="FX133" s="15"/>
      <c r="FY133" s="15"/>
      <c r="FZ133" s="15"/>
      <c r="GA133" s="15"/>
      <c r="GB133" s="15"/>
      <c r="GC133" s="15"/>
      <c r="GD133" s="15"/>
      <c r="GE133" s="15"/>
      <c r="GF133" s="15"/>
      <c r="GG133" s="15"/>
      <c r="GH133" s="15"/>
      <c r="GI133" s="15"/>
      <c r="GJ133" s="15"/>
      <c r="GK133" s="15"/>
      <c r="GL133" s="15"/>
      <c r="GM133" s="15"/>
      <c r="GN133" s="15"/>
      <c r="GO133" s="15"/>
      <c r="GP133" s="15"/>
      <c r="GQ133" s="15"/>
      <c r="GR133" s="15"/>
      <c r="GS133" s="15"/>
      <c r="GT133" s="15"/>
      <c r="GU133" s="15"/>
      <c r="GV133" s="15"/>
      <c r="GW133" s="15"/>
      <c r="GX133" s="15"/>
      <c r="GY133" s="15"/>
      <c r="GZ133" s="15"/>
      <c r="HA133" s="15"/>
      <c r="HB133" s="15"/>
      <c r="HC133" s="15"/>
      <c r="HD133" s="15"/>
      <c r="HE133" s="15"/>
      <c r="HF133" s="15"/>
      <c r="HG133" s="15"/>
      <c r="HH133" s="15"/>
      <c r="HI133" s="15"/>
      <c r="HJ133" s="15"/>
      <c r="HK133" s="15"/>
      <c r="HL133" s="15"/>
      <c r="HM133" s="15"/>
      <c r="HN133" s="15"/>
      <c r="HO133" s="15"/>
      <c r="HP133" s="15"/>
      <c r="HQ133" s="15"/>
      <c r="HR133" s="15"/>
      <c r="HS133" s="15"/>
      <c r="HT133" s="15"/>
      <c r="HU133" s="15"/>
      <c r="HV133" s="15"/>
      <c r="HW133" s="15"/>
      <c r="HX133" s="15"/>
      <c r="HY133" s="15"/>
      <c r="HZ133" s="15"/>
      <c r="IA133" s="15"/>
      <c r="IB133" s="15"/>
      <c r="IC133" s="15"/>
      <c r="ID133" s="15"/>
      <c r="IE133" s="15"/>
      <c r="IF133" s="15"/>
      <c r="IG133" s="15"/>
      <c r="IH133" s="15"/>
      <c r="II133" s="15"/>
      <c r="IJ133" s="15"/>
      <c r="IK133" s="15"/>
    </row>
    <row r="134" spans="1:245" s="30" customFormat="1" ht="31.5" x14ac:dyDescent="0.25">
      <c r="A134" s="3" t="s">
        <v>261</v>
      </c>
      <c r="B134" s="9" t="s">
        <v>302</v>
      </c>
      <c r="C134" s="11">
        <v>6428.6</v>
      </c>
      <c r="D134" s="11">
        <v>6428.6</v>
      </c>
      <c r="E134" s="11">
        <f t="shared" si="7"/>
        <v>0</v>
      </c>
      <c r="F134" s="11"/>
      <c r="G134" s="11">
        <v>6772.5</v>
      </c>
      <c r="H134" s="11">
        <v>6772.5</v>
      </c>
      <c r="I134" s="11">
        <f t="shared" si="8"/>
        <v>0</v>
      </c>
      <c r="J134" s="11">
        <v>6779</v>
      </c>
      <c r="K134" s="11">
        <v>6779</v>
      </c>
      <c r="L134" s="11">
        <f t="shared" si="9"/>
        <v>0</v>
      </c>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c r="EY134" s="15"/>
      <c r="EZ134" s="15"/>
      <c r="FA134" s="15"/>
      <c r="FB134" s="15"/>
      <c r="FC134" s="15"/>
      <c r="FD134" s="15"/>
      <c r="FE134" s="15"/>
      <c r="FF134" s="15"/>
      <c r="FG134" s="15"/>
      <c r="FH134" s="15"/>
      <c r="FI134" s="15"/>
      <c r="FJ134" s="15"/>
      <c r="FK134" s="15"/>
      <c r="FL134" s="15"/>
      <c r="FM134" s="15"/>
      <c r="FN134" s="15"/>
      <c r="FO134" s="15"/>
      <c r="FP134" s="15"/>
      <c r="FQ134" s="15"/>
      <c r="FR134" s="15"/>
      <c r="FS134" s="15"/>
      <c r="FT134" s="15"/>
      <c r="FU134" s="15"/>
      <c r="FV134" s="15"/>
      <c r="FW134" s="15"/>
      <c r="FX134" s="15"/>
      <c r="FY134" s="15"/>
      <c r="FZ134" s="15"/>
      <c r="GA134" s="15"/>
      <c r="GB134" s="15"/>
      <c r="GC134" s="15"/>
      <c r="GD134" s="15"/>
      <c r="GE134" s="15"/>
      <c r="GF134" s="15"/>
      <c r="GG134" s="15"/>
      <c r="GH134" s="15"/>
      <c r="GI134" s="15"/>
      <c r="GJ134" s="15"/>
      <c r="GK134" s="15"/>
      <c r="GL134" s="15"/>
      <c r="GM134" s="15"/>
      <c r="GN134" s="15"/>
      <c r="GO134" s="15"/>
      <c r="GP134" s="15"/>
      <c r="GQ134" s="15"/>
      <c r="GR134" s="15"/>
      <c r="GS134" s="15"/>
      <c r="GT134" s="15"/>
      <c r="GU134" s="15"/>
      <c r="GV134" s="15"/>
      <c r="GW134" s="15"/>
      <c r="GX134" s="15"/>
      <c r="GY134" s="15"/>
      <c r="GZ134" s="15"/>
      <c r="HA134" s="15"/>
      <c r="HB134" s="15"/>
      <c r="HC134" s="15"/>
      <c r="HD134" s="15"/>
      <c r="HE134" s="15"/>
      <c r="HF134" s="15"/>
      <c r="HG134" s="15"/>
      <c r="HH134" s="15"/>
      <c r="HI134" s="15"/>
      <c r="HJ134" s="15"/>
      <c r="HK134" s="15"/>
      <c r="HL134" s="15"/>
      <c r="HM134" s="15"/>
      <c r="HN134" s="15"/>
      <c r="HO134" s="15"/>
      <c r="HP134" s="15"/>
      <c r="HQ134" s="15"/>
      <c r="HR134" s="15"/>
      <c r="HS134" s="15"/>
      <c r="HT134" s="15"/>
      <c r="HU134" s="15"/>
      <c r="HV134" s="15"/>
      <c r="HW134" s="15"/>
      <c r="HX134" s="15"/>
      <c r="HY134" s="15"/>
      <c r="HZ134" s="15"/>
      <c r="IA134" s="15"/>
      <c r="IB134" s="15"/>
      <c r="IC134" s="15"/>
      <c r="ID134" s="15"/>
      <c r="IE134" s="15"/>
      <c r="IF134" s="15"/>
      <c r="IG134" s="15"/>
      <c r="IH134" s="15"/>
      <c r="II134" s="15"/>
      <c r="IJ134" s="15"/>
      <c r="IK134" s="15"/>
    </row>
    <row r="135" spans="1:245" s="30" customFormat="1" ht="63" x14ac:dyDescent="0.25">
      <c r="A135" s="35" t="s">
        <v>135</v>
      </c>
      <c r="B135" s="10" t="s">
        <v>303</v>
      </c>
      <c r="C135" s="11">
        <v>0</v>
      </c>
      <c r="D135" s="11">
        <v>0</v>
      </c>
      <c r="E135" s="11">
        <f t="shared" si="7"/>
        <v>0</v>
      </c>
      <c r="F135" s="11"/>
      <c r="G135" s="11">
        <v>132840</v>
      </c>
      <c r="H135" s="11">
        <v>132840</v>
      </c>
      <c r="I135" s="11">
        <f t="shared" si="8"/>
        <v>0</v>
      </c>
      <c r="J135" s="11">
        <v>0</v>
      </c>
      <c r="K135" s="11">
        <v>0</v>
      </c>
      <c r="L135" s="11">
        <f t="shared" si="9"/>
        <v>0</v>
      </c>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c r="CO135" s="15"/>
      <c r="CP135" s="15"/>
      <c r="CQ135" s="15"/>
      <c r="CR135" s="15"/>
      <c r="CS135" s="15"/>
      <c r="CT135" s="15"/>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15"/>
      <c r="DQ135" s="15"/>
      <c r="DR135" s="15"/>
      <c r="DS135" s="15"/>
      <c r="DT135" s="15"/>
      <c r="DU135" s="15"/>
      <c r="DV135" s="15"/>
      <c r="DW135" s="15"/>
      <c r="DX135" s="15"/>
      <c r="DY135" s="15"/>
      <c r="DZ135" s="15"/>
      <c r="EA135" s="15"/>
      <c r="EB135" s="15"/>
      <c r="EC135" s="15"/>
      <c r="ED135" s="15"/>
      <c r="EE135" s="15"/>
      <c r="EF135" s="15"/>
      <c r="EG135" s="15"/>
      <c r="EH135" s="15"/>
      <c r="EI135" s="15"/>
      <c r="EJ135" s="15"/>
      <c r="EK135" s="15"/>
      <c r="EL135" s="15"/>
      <c r="EM135" s="15"/>
      <c r="EN135" s="15"/>
      <c r="EO135" s="15"/>
      <c r="EP135" s="15"/>
      <c r="EQ135" s="15"/>
      <c r="ER135" s="15"/>
      <c r="ES135" s="15"/>
      <c r="ET135" s="15"/>
      <c r="EU135" s="15"/>
      <c r="EV135" s="15"/>
      <c r="EW135" s="15"/>
      <c r="EX135" s="15"/>
      <c r="EY135" s="15"/>
      <c r="EZ135" s="15"/>
      <c r="FA135" s="15"/>
      <c r="FB135" s="15"/>
      <c r="FC135" s="15"/>
      <c r="FD135" s="15"/>
      <c r="FE135" s="15"/>
      <c r="FF135" s="15"/>
      <c r="FG135" s="15"/>
      <c r="FH135" s="15"/>
      <c r="FI135" s="15"/>
      <c r="FJ135" s="15"/>
      <c r="FK135" s="15"/>
      <c r="FL135" s="15"/>
      <c r="FM135" s="15"/>
      <c r="FN135" s="15"/>
      <c r="FO135" s="15"/>
      <c r="FP135" s="15"/>
      <c r="FQ135" s="15"/>
      <c r="FR135" s="15"/>
      <c r="FS135" s="15"/>
      <c r="FT135" s="15"/>
      <c r="FU135" s="15"/>
      <c r="FV135" s="15"/>
      <c r="FW135" s="15"/>
      <c r="FX135" s="15"/>
      <c r="FY135" s="15"/>
      <c r="FZ135" s="15"/>
      <c r="GA135" s="15"/>
      <c r="GB135" s="15"/>
      <c r="GC135" s="15"/>
      <c r="GD135" s="15"/>
      <c r="GE135" s="15"/>
      <c r="GF135" s="15"/>
      <c r="GG135" s="15"/>
      <c r="GH135" s="15"/>
      <c r="GI135" s="15"/>
      <c r="GJ135" s="15"/>
      <c r="GK135" s="15"/>
      <c r="GL135" s="15"/>
      <c r="GM135" s="15"/>
      <c r="GN135" s="15"/>
      <c r="GO135" s="15"/>
      <c r="GP135" s="15"/>
      <c r="GQ135" s="15"/>
      <c r="GR135" s="15"/>
      <c r="GS135" s="15"/>
      <c r="GT135" s="15"/>
      <c r="GU135" s="15"/>
      <c r="GV135" s="15"/>
      <c r="GW135" s="15"/>
      <c r="GX135" s="15"/>
      <c r="GY135" s="15"/>
      <c r="GZ135" s="15"/>
      <c r="HA135" s="15"/>
      <c r="HB135" s="15"/>
      <c r="HC135" s="15"/>
      <c r="HD135" s="15"/>
      <c r="HE135" s="15"/>
      <c r="HF135" s="15"/>
      <c r="HG135" s="15"/>
      <c r="HH135" s="15"/>
      <c r="HI135" s="15"/>
      <c r="HJ135" s="15"/>
      <c r="HK135" s="15"/>
      <c r="HL135" s="15"/>
      <c r="HM135" s="15"/>
      <c r="HN135" s="15"/>
      <c r="HO135" s="15"/>
      <c r="HP135" s="15"/>
      <c r="HQ135" s="15"/>
      <c r="HR135" s="15"/>
      <c r="HS135" s="15"/>
      <c r="HT135" s="15"/>
      <c r="HU135" s="15"/>
      <c r="HV135" s="15"/>
      <c r="HW135" s="15"/>
      <c r="HX135" s="15"/>
      <c r="HY135" s="15"/>
      <c r="HZ135" s="15"/>
      <c r="IA135" s="15"/>
      <c r="IB135" s="15"/>
      <c r="IC135" s="15"/>
      <c r="ID135" s="15"/>
      <c r="IE135" s="15"/>
      <c r="IF135" s="15"/>
      <c r="IG135" s="15"/>
      <c r="IH135" s="15"/>
      <c r="II135" s="15"/>
      <c r="IJ135" s="15"/>
      <c r="IK135" s="15"/>
    </row>
    <row r="136" spans="1:245" s="30" customFormat="1" ht="31.5" x14ac:dyDescent="0.25">
      <c r="A136" s="35" t="s">
        <v>135</v>
      </c>
      <c r="B136" s="10" t="s">
        <v>304</v>
      </c>
      <c r="C136" s="11">
        <v>15000</v>
      </c>
      <c r="D136" s="11">
        <v>0</v>
      </c>
      <c r="E136" s="11">
        <f t="shared" si="7"/>
        <v>-15000</v>
      </c>
      <c r="F136" s="11"/>
      <c r="G136" s="11">
        <v>0</v>
      </c>
      <c r="H136" s="11">
        <v>0</v>
      </c>
      <c r="I136" s="11">
        <f t="shared" si="8"/>
        <v>0</v>
      </c>
      <c r="J136" s="11">
        <v>0</v>
      </c>
      <c r="K136" s="11">
        <v>0</v>
      </c>
      <c r="L136" s="11">
        <f t="shared" si="9"/>
        <v>0</v>
      </c>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c r="CP136" s="15"/>
      <c r="CQ136" s="15"/>
      <c r="CR136" s="15"/>
      <c r="CS136" s="15"/>
      <c r="CT136" s="15"/>
      <c r="CU136" s="15"/>
      <c r="CV136" s="15"/>
      <c r="CW136" s="15"/>
      <c r="CX136" s="15"/>
      <c r="CY136" s="15"/>
      <c r="CZ136" s="15"/>
      <c r="DA136" s="15"/>
      <c r="DB136" s="15"/>
      <c r="DC136" s="15"/>
      <c r="DD136" s="15"/>
      <c r="DE136" s="15"/>
      <c r="DF136" s="15"/>
      <c r="DG136" s="15"/>
      <c r="DH136" s="15"/>
      <c r="DI136" s="15"/>
      <c r="DJ136" s="15"/>
      <c r="DK136" s="15"/>
      <c r="DL136" s="15"/>
      <c r="DM136" s="15"/>
      <c r="DN136" s="15"/>
      <c r="DO136" s="15"/>
      <c r="DP136" s="15"/>
      <c r="DQ136" s="15"/>
      <c r="DR136" s="15"/>
      <c r="DS136" s="15"/>
      <c r="DT136" s="15"/>
      <c r="DU136" s="15"/>
      <c r="DV136" s="15"/>
      <c r="DW136" s="15"/>
      <c r="DX136" s="15"/>
      <c r="DY136" s="15"/>
      <c r="DZ136" s="15"/>
      <c r="EA136" s="15"/>
      <c r="EB136" s="15"/>
      <c r="EC136" s="15"/>
      <c r="ED136" s="15"/>
      <c r="EE136" s="15"/>
      <c r="EF136" s="15"/>
      <c r="EG136" s="15"/>
      <c r="EH136" s="15"/>
      <c r="EI136" s="15"/>
      <c r="EJ136" s="15"/>
      <c r="EK136" s="15"/>
      <c r="EL136" s="15"/>
      <c r="EM136" s="15"/>
      <c r="EN136" s="15"/>
      <c r="EO136" s="15"/>
      <c r="EP136" s="15"/>
      <c r="EQ136" s="15"/>
      <c r="ER136" s="15"/>
      <c r="ES136" s="15"/>
      <c r="ET136" s="15"/>
      <c r="EU136" s="15"/>
      <c r="EV136" s="15"/>
      <c r="EW136" s="15"/>
      <c r="EX136" s="15"/>
      <c r="EY136" s="15"/>
      <c r="EZ136" s="15"/>
      <c r="FA136" s="15"/>
      <c r="FB136" s="15"/>
      <c r="FC136" s="15"/>
      <c r="FD136" s="15"/>
      <c r="FE136" s="15"/>
      <c r="FF136" s="15"/>
      <c r="FG136" s="15"/>
      <c r="FH136" s="15"/>
      <c r="FI136" s="15"/>
      <c r="FJ136" s="15"/>
      <c r="FK136" s="15"/>
      <c r="FL136" s="15"/>
      <c r="FM136" s="15"/>
      <c r="FN136" s="15"/>
      <c r="FO136" s="15"/>
      <c r="FP136" s="15"/>
      <c r="FQ136" s="15"/>
      <c r="FR136" s="15"/>
      <c r="FS136" s="15"/>
      <c r="FT136" s="15"/>
      <c r="FU136" s="15"/>
      <c r="FV136" s="15"/>
      <c r="FW136" s="15"/>
      <c r="FX136" s="15"/>
      <c r="FY136" s="15"/>
      <c r="FZ136" s="15"/>
      <c r="GA136" s="15"/>
      <c r="GB136" s="15"/>
      <c r="GC136" s="15"/>
      <c r="GD136" s="15"/>
      <c r="GE136" s="15"/>
      <c r="GF136" s="15"/>
      <c r="GG136" s="15"/>
      <c r="GH136" s="15"/>
      <c r="GI136" s="15"/>
      <c r="GJ136" s="15"/>
      <c r="GK136" s="15"/>
      <c r="GL136" s="15"/>
      <c r="GM136" s="15"/>
      <c r="GN136" s="15"/>
      <c r="GO136" s="15"/>
      <c r="GP136" s="15"/>
      <c r="GQ136" s="15"/>
      <c r="GR136" s="15"/>
      <c r="GS136" s="15"/>
      <c r="GT136" s="15"/>
      <c r="GU136" s="15"/>
      <c r="GV136" s="15"/>
      <c r="GW136" s="15"/>
      <c r="GX136" s="15"/>
      <c r="GY136" s="15"/>
      <c r="GZ136" s="15"/>
      <c r="HA136" s="15"/>
      <c r="HB136" s="15"/>
      <c r="HC136" s="15"/>
      <c r="HD136" s="15"/>
      <c r="HE136" s="15"/>
      <c r="HF136" s="15"/>
      <c r="HG136" s="15"/>
      <c r="HH136" s="15"/>
      <c r="HI136" s="15"/>
      <c r="HJ136" s="15"/>
      <c r="HK136" s="15"/>
      <c r="HL136" s="15"/>
      <c r="HM136" s="15"/>
      <c r="HN136" s="15"/>
      <c r="HO136" s="15"/>
      <c r="HP136" s="15"/>
      <c r="HQ136" s="15"/>
      <c r="HR136" s="15"/>
      <c r="HS136" s="15"/>
      <c r="HT136" s="15"/>
      <c r="HU136" s="15"/>
      <c r="HV136" s="15"/>
      <c r="HW136" s="15"/>
      <c r="HX136" s="15"/>
      <c r="HY136" s="15"/>
      <c r="HZ136" s="15"/>
      <c r="IA136" s="15"/>
      <c r="IB136" s="15"/>
      <c r="IC136" s="15"/>
      <c r="ID136" s="15"/>
      <c r="IE136" s="15"/>
      <c r="IF136" s="15"/>
      <c r="IG136" s="15"/>
      <c r="IH136" s="15"/>
      <c r="II136" s="15"/>
      <c r="IJ136" s="15"/>
      <c r="IK136" s="15"/>
    </row>
    <row r="137" spans="1:245" s="30" customFormat="1" ht="47.25" x14ac:dyDescent="0.25">
      <c r="A137" s="35" t="s">
        <v>135</v>
      </c>
      <c r="B137" s="36" t="s">
        <v>305</v>
      </c>
      <c r="C137" s="11">
        <v>3664.1</v>
      </c>
      <c r="D137" s="11">
        <v>0</v>
      </c>
      <c r="E137" s="11">
        <f t="shared" si="7"/>
        <v>-3664.1</v>
      </c>
      <c r="F137" s="11"/>
      <c r="G137" s="11">
        <v>0</v>
      </c>
      <c r="H137" s="11">
        <v>0</v>
      </c>
      <c r="I137" s="11">
        <f t="shared" si="8"/>
        <v>0</v>
      </c>
      <c r="J137" s="11">
        <v>8486.7000000000007</v>
      </c>
      <c r="K137" s="11">
        <v>8486.7000000000007</v>
      </c>
      <c r="L137" s="11">
        <f t="shared" si="9"/>
        <v>0</v>
      </c>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c r="HM137" s="15"/>
      <c r="HN137" s="15"/>
      <c r="HO137" s="15"/>
      <c r="HP137" s="15"/>
      <c r="HQ137" s="15"/>
      <c r="HR137" s="15"/>
      <c r="HS137" s="15"/>
      <c r="HT137" s="15"/>
      <c r="HU137" s="15"/>
      <c r="HV137" s="15"/>
      <c r="HW137" s="15"/>
      <c r="HX137" s="15"/>
      <c r="HY137" s="15"/>
      <c r="HZ137" s="15"/>
      <c r="IA137" s="15"/>
      <c r="IB137" s="15"/>
      <c r="IC137" s="15"/>
      <c r="ID137" s="15"/>
      <c r="IE137" s="15"/>
      <c r="IF137" s="15"/>
      <c r="IG137" s="15"/>
      <c r="IH137" s="15"/>
      <c r="II137" s="15"/>
      <c r="IJ137" s="15"/>
      <c r="IK137" s="15"/>
    </row>
    <row r="138" spans="1:245" s="30" customFormat="1" ht="47.25" x14ac:dyDescent="0.25">
      <c r="A138" s="35" t="s">
        <v>135</v>
      </c>
      <c r="B138" s="37" t="s">
        <v>306</v>
      </c>
      <c r="C138" s="11">
        <v>64.2</v>
      </c>
      <c r="D138" s="11">
        <v>64.2</v>
      </c>
      <c r="E138" s="11">
        <f t="shared" si="7"/>
        <v>0</v>
      </c>
      <c r="F138" s="11"/>
      <c r="G138" s="11">
        <v>0</v>
      </c>
      <c r="H138" s="11">
        <v>0</v>
      </c>
      <c r="I138" s="11">
        <f t="shared" si="8"/>
        <v>0</v>
      </c>
      <c r="J138" s="11">
        <v>0</v>
      </c>
      <c r="K138" s="11">
        <v>0</v>
      </c>
      <c r="L138" s="11">
        <f t="shared" si="9"/>
        <v>0</v>
      </c>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c r="HM138" s="15"/>
      <c r="HN138" s="15"/>
      <c r="HO138" s="15"/>
      <c r="HP138" s="15"/>
      <c r="HQ138" s="15"/>
      <c r="HR138" s="15"/>
      <c r="HS138" s="15"/>
      <c r="HT138" s="15"/>
      <c r="HU138" s="15"/>
      <c r="HV138" s="15"/>
      <c r="HW138" s="15"/>
      <c r="HX138" s="15"/>
      <c r="HY138" s="15"/>
      <c r="HZ138" s="15"/>
      <c r="IA138" s="15"/>
      <c r="IB138" s="15"/>
      <c r="IC138" s="15"/>
      <c r="ID138" s="15"/>
      <c r="IE138" s="15"/>
      <c r="IF138" s="15"/>
      <c r="IG138" s="15"/>
      <c r="IH138" s="15"/>
      <c r="II138" s="15"/>
      <c r="IJ138" s="15"/>
      <c r="IK138" s="15"/>
    </row>
    <row r="139" spans="1:245" ht="78.75" x14ac:dyDescent="0.25">
      <c r="A139" s="35" t="s">
        <v>135</v>
      </c>
      <c r="B139" s="52" t="s">
        <v>307</v>
      </c>
      <c r="C139" s="11">
        <v>0</v>
      </c>
      <c r="D139" s="11">
        <v>0</v>
      </c>
      <c r="E139" s="11">
        <f t="shared" si="7"/>
        <v>0</v>
      </c>
      <c r="F139" s="11"/>
      <c r="G139" s="11">
        <v>0</v>
      </c>
      <c r="H139" s="11">
        <v>0</v>
      </c>
      <c r="I139" s="11">
        <f t="shared" si="8"/>
        <v>0</v>
      </c>
      <c r="J139" s="11">
        <v>3795.4</v>
      </c>
      <c r="K139" s="11">
        <v>3795.4</v>
      </c>
      <c r="L139" s="11">
        <f t="shared" si="9"/>
        <v>0</v>
      </c>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c r="HM139" s="15"/>
      <c r="HN139" s="15"/>
      <c r="HO139" s="15"/>
      <c r="HP139" s="15"/>
      <c r="HQ139" s="15"/>
      <c r="HR139" s="15"/>
      <c r="HS139" s="15"/>
      <c r="HT139" s="15"/>
      <c r="HU139" s="15"/>
      <c r="HV139" s="15"/>
      <c r="HW139" s="15"/>
      <c r="HX139" s="15"/>
      <c r="HY139" s="15"/>
      <c r="HZ139" s="15"/>
      <c r="IA139" s="15"/>
      <c r="IB139" s="15"/>
      <c r="IC139" s="15"/>
      <c r="ID139" s="15"/>
      <c r="IE139" s="15"/>
      <c r="IF139" s="15"/>
      <c r="IG139" s="15"/>
      <c r="IH139" s="15"/>
      <c r="II139" s="15"/>
      <c r="IJ139" s="15"/>
      <c r="IK139" s="15"/>
    </row>
    <row r="140" spans="1:245" s="30" customFormat="1" ht="31.5" x14ac:dyDescent="0.25">
      <c r="A140" s="38" t="s">
        <v>136</v>
      </c>
      <c r="B140" s="25" t="s">
        <v>137</v>
      </c>
      <c r="C140" s="11">
        <v>45543.199999999997</v>
      </c>
      <c r="D140" s="11">
        <v>45543.199999999997</v>
      </c>
      <c r="E140" s="11">
        <f t="shared" si="7"/>
        <v>0</v>
      </c>
      <c r="F140" s="11"/>
      <c r="G140" s="11">
        <v>43761.7</v>
      </c>
      <c r="H140" s="11">
        <v>43761.7</v>
      </c>
      <c r="I140" s="11">
        <f t="shared" si="8"/>
        <v>0</v>
      </c>
      <c r="J140" s="11">
        <v>42017.2</v>
      </c>
      <c r="K140" s="11">
        <v>42017.2</v>
      </c>
      <c r="L140" s="11">
        <f t="shared" si="9"/>
        <v>0</v>
      </c>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c r="HM140" s="15"/>
      <c r="HN140" s="15"/>
      <c r="HO140" s="15"/>
      <c r="HP140" s="15"/>
      <c r="HQ140" s="15"/>
      <c r="HR140" s="15"/>
      <c r="HS140" s="15"/>
      <c r="HT140" s="15"/>
      <c r="HU140" s="15"/>
      <c r="HV140" s="15"/>
      <c r="HW140" s="15"/>
      <c r="HX140" s="15"/>
      <c r="HY140" s="15"/>
      <c r="HZ140" s="15"/>
      <c r="IA140" s="15"/>
      <c r="IB140" s="15"/>
      <c r="IC140" s="15"/>
      <c r="ID140" s="15"/>
      <c r="IE140" s="15"/>
      <c r="IF140" s="15"/>
      <c r="IG140" s="15"/>
      <c r="IH140" s="15"/>
      <c r="II140" s="15"/>
      <c r="IJ140" s="15"/>
      <c r="IK140" s="15"/>
    </row>
    <row r="141" spans="1:245" s="30" customFormat="1" ht="31.5" x14ac:dyDescent="0.25">
      <c r="A141" s="38" t="s">
        <v>326</v>
      </c>
      <c r="B141" s="10" t="s">
        <v>327</v>
      </c>
      <c r="C141" s="11">
        <v>3774.4</v>
      </c>
      <c r="D141" s="11">
        <v>3774.4</v>
      </c>
      <c r="E141" s="11">
        <f t="shared" si="7"/>
        <v>0</v>
      </c>
      <c r="F141" s="11"/>
      <c r="G141" s="11">
        <v>0</v>
      </c>
      <c r="H141" s="11">
        <v>0</v>
      </c>
      <c r="I141" s="11">
        <f t="shared" si="8"/>
        <v>0</v>
      </c>
      <c r="J141" s="11">
        <v>0</v>
      </c>
      <c r="K141" s="11">
        <v>0</v>
      </c>
      <c r="L141" s="11">
        <f t="shared" si="9"/>
        <v>0</v>
      </c>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c r="HM141" s="15"/>
      <c r="HN141" s="15"/>
      <c r="HO141" s="15"/>
      <c r="HP141" s="15"/>
      <c r="HQ141" s="15"/>
      <c r="HR141" s="15"/>
      <c r="HS141" s="15"/>
      <c r="HT141" s="15"/>
      <c r="HU141" s="15"/>
      <c r="HV141" s="15"/>
      <c r="HW141" s="15"/>
      <c r="HX141" s="15"/>
      <c r="HY141" s="15"/>
      <c r="HZ141" s="15"/>
      <c r="IA141" s="15"/>
      <c r="IB141" s="15"/>
      <c r="IC141" s="15"/>
      <c r="ID141" s="15"/>
      <c r="IE141" s="15"/>
      <c r="IF141" s="15"/>
      <c r="IG141" s="15"/>
      <c r="IH141" s="15"/>
      <c r="II141" s="15"/>
      <c r="IJ141" s="15"/>
      <c r="IK141" s="15"/>
    </row>
    <row r="142" spans="1:245" s="30" customFormat="1" ht="31.5" x14ac:dyDescent="0.25">
      <c r="A142" s="38" t="s">
        <v>138</v>
      </c>
      <c r="B142" s="10" t="s">
        <v>317</v>
      </c>
      <c r="C142" s="11">
        <v>0</v>
      </c>
      <c r="D142" s="11">
        <v>0</v>
      </c>
      <c r="E142" s="11">
        <f>D142-C142</f>
        <v>0</v>
      </c>
      <c r="F142" s="11"/>
      <c r="G142" s="11">
        <v>0</v>
      </c>
      <c r="H142" s="11">
        <v>0</v>
      </c>
      <c r="I142" s="11">
        <f>H142-G142</f>
        <v>0</v>
      </c>
      <c r="J142" s="11">
        <v>147643.5</v>
      </c>
      <c r="K142" s="11">
        <v>147643.5</v>
      </c>
      <c r="L142" s="11">
        <f>K142-J142</f>
        <v>0</v>
      </c>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c r="HM142" s="15"/>
      <c r="HN142" s="15"/>
      <c r="HO142" s="15"/>
      <c r="HP142" s="15"/>
      <c r="HQ142" s="15"/>
      <c r="HR142" s="15"/>
      <c r="HS142" s="15"/>
      <c r="HT142" s="15"/>
      <c r="HU142" s="15"/>
      <c r="HV142" s="15"/>
      <c r="HW142" s="15"/>
      <c r="HX142" s="15"/>
      <c r="HY142" s="15"/>
      <c r="HZ142" s="15"/>
      <c r="IA142" s="15"/>
      <c r="IB142" s="15"/>
      <c r="IC142" s="15"/>
      <c r="ID142" s="15"/>
      <c r="IE142" s="15"/>
      <c r="IF142" s="15"/>
      <c r="IG142" s="15"/>
      <c r="IH142" s="15"/>
      <c r="II142" s="15"/>
      <c r="IJ142" s="15"/>
      <c r="IK142" s="15"/>
    </row>
    <row r="143" spans="1:245" s="30" customFormat="1" ht="31.5" x14ac:dyDescent="0.25">
      <c r="A143" s="3" t="s">
        <v>242</v>
      </c>
      <c r="B143" s="9" t="s">
        <v>243</v>
      </c>
      <c r="C143" s="11">
        <v>0</v>
      </c>
      <c r="D143" s="11">
        <v>0</v>
      </c>
      <c r="E143" s="11">
        <f>D143-C143</f>
        <v>0</v>
      </c>
      <c r="F143" s="11"/>
      <c r="G143" s="11">
        <v>12000</v>
      </c>
      <c r="H143" s="11">
        <v>12000</v>
      </c>
      <c r="I143" s="11">
        <f>H143-G143</f>
        <v>0</v>
      </c>
      <c r="J143" s="11">
        <v>0</v>
      </c>
      <c r="K143" s="11">
        <v>0</v>
      </c>
      <c r="L143" s="11">
        <f>K143-J143</f>
        <v>0</v>
      </c>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c r="HN143" s="15"/>
      <c r="HO143" s="15"/>
      <c r="HP143" s="15"/>
      <c r="HQ143" s="15"/>
      <c r="HR143" s="15"/>
      <c r="HS143" s="15"/>
      <c r="HT143" s="15"/>
      <c r="HU143" s="15"/>
      <c r="HV143" s="15"/>
      <c r="HW143" s="15"/>
      <c r="HX143" s="15"/>
      <c r="HY143" s="15"/>
      <c r="HZ143" s="15"/>
      <c r="IA143" s="15"/>
      <c r="IB143" s="15"/>
      <c r="IC143" s="15"/>
      <c r="ID143" s="15"/>
      <c r="IE143" s="15"/>
      <c r="IF143" s="15"/>
      <c r="IG143" s="15"/>
      <c r="IH143" s="15"/>
      <c r="II143" s="15"/>
      <c r="IJ143" s="15"/>
      <c r="IK143" s="15"/>
    </row>
    <row r="144" spans="1:245" s="30" customFormat="1" ht="63" x14ac:dyDescent="0.25">
      <c r="A144" s="3" t="s">
        <v>398</v>
      </c>
      <c r="B144" s="9" t="s">
        <v>311</v>
      </c>
      <c r="C144" s="11">
        <v>0</v>
      </c>
      <c r="D144" s="11">
        <v>179981.5</v>
      </c>
      <c r="E144" s="11">
        <f t="shared" si="7"/>
        <v>179981.5</v>
      </c>
      <c r="F144" s="11" t="s">
        <v>355</v>
      </c>
      <c r="G144" s="11"/>
      <c r="H144" s="11"/>
      <c r="I144" s="11"/>
      <c r="J144" s="11"/>
      <c r="K144" s="11"/>
      <c r="L144" s="11"/>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c r="HM144" s="15"/>
      <c r="HN144" s="15"/>
      <c r="HO144" s="15"/>
      <c r="HP144" s="15"/>
      <c r="HQ144" s="15"/>
      <c r="HR144" s="15"/>
      <c r="HS144" s="15"/>
      <c r="HT144" s="15"/>
      <c r="HU144" s="15"/>
      <c r="HV144" s="15"/>
      <c r="HW144" s="15"/>
      <c r="HX144" s="15"/>
      <c r="HY144" s="15"/>
      <c r="HZ144" s="15"/>
      <c r="IA144" s="15"/>
      <c r="IB144" s="15"/>
      <c r="IC144" s="15"/>
      <c r="ID144" s="15"/>
      <c r="IE144" s="15"/>
      <c r="IF144" s="15"/>
      <c r="IG144" s="15"/>
      <c r="IH144" s="15"/>
      <c r="II144" s="15"/>
      <c r="IJ144" s="15"/>
      <c r="IK144" s="15"/>
    </row>
    <row r="145" spans="1:245" s="30" customFormat="1" ht="31.5" x14ac:dyDescent="0.25">
      <c r="A145" s="38" t="s">
        <v>139</v>
      </c>
      <c r="B145" s="10" t="s">
        <v>141</v>
      </c>
      <c r="C145" s="11">
        <v>112466.8</v>
      </c>
      <c r="D145" s="11">
        <v>112466.8</v>
      </c>
      <c r="E145" s="11">
        <f t="shared" si="7"/>
        <v>0</v>
      </c>
      <c r="F145" s="11"/>
      <c r="G145" s="11">
        <v>0</v>
      </c>
      <c r="H145" s="11">
        <v>0</v>
      </c>
      <c r="I145" s="11">
        <f t="shared" si="8"/>
        <v>0</v>
      </c>
      <c r="J145" s="11">
        <v>0</v>
      </c>
      <c r="K145" s="11">
        <v>0</v>
      </c>
      <c r="L145" s="11">
        <f t="shared" si="9"/>
        <v>0</v>
      </c>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c r="HM145" s="15"/>
      <c r="HN145" s="15"/>
      <c r="HO145" s="15"/>
      <c r="HP145" s="15"/>
      <c r="HQ145" s="15"/>
      <c r="HR145" s="15"/>
      <c r="HS145" s="15"/>
      <c r="HT145" s="15"/>
      <c r="HU145" s="15"/>
      <c r="HV145" s="15"/>
      <c r="HW145" s="15"/>
      <c r="HX145" s="15"/>
      <c r="HY145" s="15"/>
      <c r="HZ145" s="15"/>
      <c r="IA145" s="15"/>
      <c r="IB145" s="15"/>
      <c r="IC145" s="15"/>
      <c r="ID145" s="15"/>
      <c r="IE145" s="15"/>
      <c r="IF145" s="15"/>
      <c r="IG145" s="15"/>
      <c r="IH145" s="15"/>
      <c r="II145" s="15"/>
      <c r="IJ145" s="15"/>
      <c r="IK145" s="15"/>
    </row>
    <row r="146" spans="1:245" s="30" customFormat="1" ht="78.75" x14ac:dyDescent="0.25">
      <c r="A146" s="38" t="s">
        <v>140</v>
      </c>
      <c r="B146" s="9" t="s">
        <v>308</v>
      </c>
      <c r="C146" s="11">
        <v>0</v>
      </c>
      <c r="D146" s="11">
        <v>0</v>
      </c>
      <c r="E146" s="11">
        <f t="shared" si="7"/>
        <v>0</v>
      </c>
      <c r="F146" s="11"/>
      <c r="G146" s="11">
        <v>553.1</v>
      </c>
      <c r="H146" s="11">
        <v>553.1</v>
      </c>
      <c r="I146" s="11">
        <f t="shared" si="8"/>
        <v>0</v>
      </c>
      <c r="J146" s="11">
        <v>553.1</v>
      </c>
      <c r="K146" s="11">
        <v>553.1</v>
      </c>
      <c r="L146" s="11">
        <f t="shared" si="9"/>
        <v>0</v>
      </c>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c r="HM146" s="15"/>
      <c r="HN146" s="15"/>
      <c r="HO146" s="15"/>
      <c r="HP146" s="15"/>
      <c r="HQ146" s="15"/>
      <c r="HR146" s="15"/>
      <c r="HS146" s="15"/>
      <c r="HT146" s="15"/>
      <c r="HU146" s="15"/>
      <c r="HV146" s="15"/>
      <c r="HW146" s="15"/>
      <c r="HX146" s="15"/>
      <c r="HY146" s="15"/>
      <c r="HZ146" s="15"/>
      <c r="IA146" s="15"/>
      <c r="IB146" s="15"/>
      <c r="IC146" s="15"/>
      <c r="ID146" s="15"/>
      <c r="IE146" s="15"/>
      <c r="IF146" s="15"/>
      <c r="IG146" s="15"/>
      <c r="IH146" s="15"/>
      <c r="II146" s="15"/>
      <c r="IJ146" s="15"/>
      <c r="IK146" s="15"/>
    </row>
    <row r="147" spans="1:245" s="30" customFormat="1" ht="47.25" x14ac:dyDescent="0.25">
      <c r="A147" s="38" t="s">
        <v>140</v>
      </c>
      <c r="B147" s="9" t="s">
        <v>309</v>
      </c>
      <c r="C147" s="11">
        <v>45000</v>
      </c>
      <c r="D147" s="11">
        <v>45000</v>
      </c>
      <c r="E147" s="11">
        <f t="shared" si="7"/>
        <v>0</v>
      </c>
      <c r="F147" s="11"/>
      <c r="G147" s="11">
        <v>0</v>
      </c>
      <c r="H147" s="11">
        <v>0</v>
      </c>
      <c r="I147" s="11">
        <f t="shared" si="8"/>
        <v>0</v>
      </c>
      <c r="J147" s="11">
        <v>0</v>
      </c>
      <c r="K147" s="11">
        <v>0</v>
      </c>
      <c r="L147" s="11">
        <f t="shared" si="9"/>
        <v>0</v>
      </c>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c r="HM147" s="15"/>
      <c r="HN147" s="15"/>
      <c r="HO147" s="15"/>
      <c r="HP147" s="15"/>
      <c r="HQ147" s="15"/>
      <c r="HR147" s="15"/>
      <c r="HS147" s="15"/>
      <c r="HT147" s="15"/>
      <c r="HU147" s="15"/>
      <c r="HV147" s="15"/>
      <c r="HW147" s="15"/>
      <c r="HX147" s="15"/>
      <c r="HY147" s="15"/>
      <c r="HZ147" s="15"/>
      <c r="IA147" s="15"/>
      <c r="IB147" s="15"/>
      <c r="IC147" s="15"/>
      <c r="ID147" s="15"/>
      <c r="IE147" s="15"/>
      <c r="IF147" s="15"/>
      <c r="IG147" s="15"/>
      <c r="IH147" s="15"/>
      <c r="II147" s="15"/>
      <c r="IJ147" s="15"/>
      <c r="IK147" s="15"/>
    </row>
    <row r="148" spans="1:245" s="30" customFormat="1" ht="47.25" x14ac:dyDescent="0.25">
      <c r="A148" s="38" t="s">
        <v>140</v>
      </c>
      <c r="B148" s="10" t="s">
        <v>142</v>
      </c>
      <c r="C148" s="11">
        <v>100000</v>
      </c>
      <c r="D148" s="11">
        <v>100000</v>
      </c>
      <c r="E148" s="11">
        <f t="shared" si="7"/>
        <v>0</v>
      </c>
      <c r="F148" s="11"/>
      <c r="G148" s="11">
        <v>100000</v>
      </c>
      <c r="H148" s="11">
        <v>100000</v>
      </c>
      <c r="I148" s="11">
        <f t="shared" si="8"/>
        <v>0</v>
      </c>
      <c r="J148" s="11">
        <v>100000</v>
      </c>
      <c r="K148" s="11">
        <v>100000</v>
      </c>
      <c r="L148" s="11">
        <f t="shared" si="9"/>
        <v>0</v>
      </c>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c r="HM148" s="15"/>
      <c r="HN148" s="15"/>
      <c r="HO148" s="15"/>
      <c r="HP148" s="15"/>
      <c r="HQ148" s="15"/>
      <c r="HR148" s="15"/>
      <c r="HS148" s="15"/>
      <c r="HT148" s="15"/>
      <c r="HU148" s="15"/>
      <c r="HV148" s="15"/>
      <c r="HW148" s="15"/>
      <c r="HX148" s="15"/>
      <c r="HY148" s="15"/>
      <c r="HZ148" s="15"/>
      <c r="IA148" s="15"/>
      <c r="IB148" s="15"/>
      <c r="IC148" s="15"/>
      <c r="ID148" s="15"/>
      <c r="IE148" s="15"/>
      <c r="IF148" s="15"/>
      <c r="IG148" s="15"/>
      <c r="IH148" s="15"/>
      <c r="II148" s="15"/>
      <c r="IJ148" s="15"/>
      <c r="IK148" s="15"/>
    </row>
    <row r="149" spans="1:245" s="30" customFormat="1" ht="47.25" x14ac:dyDescent="0.25">
      <c r="A149" s="38" t="s">
        <v>140</v>
      </c>
      <c r="B149" s="10" t="s">
        <v>249</v>
      </c>
      <c r="C149" s="11">
        <v>5600</v>
      </c>
      <c r="D149" s="11">
        <v>5600</v>
      </c>
      <c r="E149" s="11">
        <f t="shared" si="7"/>
        <v>0</v>
      </c>
      <c r="F149" s="11"/>
      <c r="G149" s="11">
        <v>0</v>
      </c>
      <c r="H149" s="11">
        <v>0</v>
      </c>
      <c r="I149" s="11">
        <f t="shared" si="8"/>
        <v>0</v>
      </c>
      <c r="J149" s="11">
        <v>0</v>
      </c>
      <c r="K149" s="11">
        <v>0</v>
      </c>
      <c r="L149" s="11">
        <f t="shared" si="9"/>
        <v>0</v>
      </c>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c r="HM149" s="15"/>
      <c r="HN149" s="15"/>
      <c r="HO149" s="15"/>
      <c r="HP149" s="15"/>
      <c r="HQ149" s="15"/>
      <c r="HR149" s="15"/>
      <c r="HS149" s="15"/>
      <c r="HT149" s="15"/>
      <c r="HU149" s="15"/>
      <c r="HV149" s="15"/>
      <c r="HW149" s="15"/>
      <c r="HX149" s="15"/>
      <c r="HY149" s="15"/>
      <c r="HZ149" s="15"/>
      <c r="IA149" s="15"/>
      <c r="IB149" s="15"/>
      <c r="IC149" s="15"/>
      <c r="ID149" s="15"/>
      <c r="IE149" s="15"/>
      <c r="IF149" s="15"/>
      <c r="IG149" s="15"/>
      <c r="IH149" s="15"/>
      <c r="II149" s="15"/>
      <c r="IJ149" s="15"/>
      <c r="IK149" s="15"/>
    </row>
    <row r="150" spans="1:245" s="30" customFormat="1" ht="47.25" x14ac:dyDescent="0.25">
      <c r="A150" s="38" t="s">
        <v>140</v>
      </c>
      <c r="B150" s="10" t="s">
        <v>232</v>
      </c>
      <c r="C150" s="11">
        <v>32567</v>
      </c>
      <c r="D150" s="11">
        <v>32567</v>
      </c>
      <c r="E150" s="11">
        <f t="shared" si="7"/>
        <v>0</v>
      </c>
      <c r="F150" s="11"/>
      <c r="G150" s="11">
        <v>11599</v>
      </c>
      <c r="H150" s="11">
        <v>11599</v>
      </c>
      <c r="I150" s="11">
        <f t="shared" si="8"/>
        <v>0</v>
      </c>
      <c r="J150" s="11">
        <v>11599</v>
      </c>
      <c r="K150" s="11">
        <v>11599</v>
      </c>
      <c r="L150" s="11">
        <f t="shared" si="9"/>
        <v>0</v>
      </c>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c r="HM150" s="15"/>
      <c r="HN150" s="15"/>
      <c r="HO150" s="15"/>
      <c r="HP150" s="15"/>
      <c r="HQ150" s="15"/>
      <c r="HR150" s="15"/>
      <c r="HS150" s="15"/>
      <c r="HT150" s="15"/>
      <c r="HU150" s="15"/>
      <c r="HV150" s="15"/>
      <c r="HW150" s="15"/>
      <c r="HX150" s="15"/>
      <c r="HY150" s="15"/>
      <c r="HZ150" s="15"/>
      <c r="IA150" s="15"/>
      <c r="IB150" s="15"/>
      <c r="IC150" s="15"/>
      <c r="ID150" s="15"/>
      <c r="IE150" s="15"/>
      <c r="IF150" s="15"/>
      <c r="IG150" s="15"/>
      <c r="IH150" s="15"/>
      <c r="II150" s="15"/>
      <c r="IJ150" s="15"/>
      <c r="IK150" s="15"/>
    </row>
    <row r="151" spans="1:245" s="30" customFormat="1" ht="78.75" x14ac:dyDescent="0.25">
      <c r="A151" s="38" t="s">
        <v>140</v>
      </c>
      <c r="B151" s="10" t="s">
        <v>143</v>
      </c>
      <c r="C151" s="11">
        <v>137653.70000000001</v>
      </c>
      <c r="D151" s="11">
        <v>137653.70000000001</v>
      </c>
      <c r="E151" s="11">
        <f t="shared" si="7"/>
        <v>0</v>
      </c>
      <c r="F151" s="11"/>
      <c r="G151" s="11">
        <v>130771</v>
      </c>
      <c r="H151" s="11">
        <v>130771</v>
      </c>
      <c r="I151" s="11">
        <f t="shared" si="8"/>
        <v>0</v>
      </c>
      <c r="J151" s="11">
        <v>123888.3</v>
      </c>
      <c r="K151" s="11">
        <v>123888.3</v>
      </c>
      <c r="L151" s="11">
        <f t="shared" si="9"/>
        <v>0</v>
      </c>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c r="HM151" s="15"/>
      <c r="HN151" s="15"/>
      <c r="HO151" s="15"/>
      <c r="HP151" s="15"/>
      <c r="HQ151" s="15"/>
      <c r="HR151" s="15"/>
      <c r="HS151" s="15"/>
      <c r="HT151" s="15"/>
      <c r="HU151" s="15"/>
      <c r="HV151" s="15"/>
      <c r="HW151" s="15"/>
      <c r="HX151" s="15"/>
      <c r="HY151" s="15"/>
      <c r="HZ151" s="15"/>
      <c r="IA151" s="15"/>
      <c r="IB151" s="15"/>
      <c r="IC151" s="15"/>
      <c r="ID151" s="15"/>
      <c r="IE151" s="15"/>
      <c r="IF151" s="15"/>
      <c r="IG151" s="15"/>
      <c r="IH151" s="15"/>
      <c r="II151" s="15"/>
      <c r="IJ151" s="15"/>
      <c r="IK151" s="15"/>
    </row>
    <row r="152" spans="1:245" s="30" customFormat="1" ht="47.25" x14ac:dyDescent="0.25">
      <c r="A152" s="38" t="s">
        <v>140</v>
      </c>
      <c r="B152" s="10" t="s">
        <v>310</v>
      </c>
      <c r="C152" s="11">
        <v>7601.3</v>
      </c>
      <c r="D152" s="11">
        <v>7601.3</v>
      </c>
      <c r="E152" s="11">
        <f t="shared" si="7"/>
        <v>0</v>
      </c>
      <c r="F152" s="11"/>
      <c r="G152" s="11">
        <v>7601.2</v>
      </c>
      <c r="H152" s="11">
        <v>7601.2</v>
      </c>
      <c r="I152" s="11">
        <f t="shared" si="8"/>
        <v>0</v>
      </c>
      <c r="J152" s="11">
        <v>7601.2</v>
      </c>
      <c r="K152" s="11">
        <v>7601.2</v>
      </c>
      <c r="L152" s="11">
        <f t="shared" si="9"/>
        <v>0</v>
      </c>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c r="HM152" s="15"/>
      <c r="HN152" s="15"/>
      <c r="HO152" s="15"/>
      <c r="HP152" s="15"/>
      <c r="HQ152" s="15"/>
      <c r="HR152" s="15"/>
      <c r="HS152" s="15"/>
      <c r="HT152" s="15"/>
      <c r="HU152" s="15"/>
      <c r="HV152" s="15"/>
      <c r="HW152" s="15"/>
      <c r="HX152" s="15"/>
      <c r="HY152" s="15"/>
      <c r="HZ152" s="15"/>
      <c r="IA152" s="15"/>
      <c r="IB152" s="15"/>
      <c r="IC152" s="15"/>
      <c r="ID152" s="15"/>
      <c r="IE152" s="15"/>
      <c r="IF152" s="15"/>
      <c r="IG152" s="15"/>
      <c r="IH152" s="15"/>
      <c r="II152" s="15"/>
      <c r="IJ152" s="15"/>
      <c r="IK152" s="15"/>
    </row>
    <row r="153" spans="1:245" s="30" customFormat="1" ht="94.5" x14ac:dyDescent="0.25">
      <c r="A153" s="38" t="s">
        <v>140</v>
      </c>
      <c r="B153" s="9" t="s">
        <v>144</v>
      </c>
      <c r="C153" s="11">
        <v>25000</v>
      </c>
      <c r="D153" s="11">
        <v>25000</v>
      </c>
      <c r="E153" s="11">
        <f t="shared" si="7"/>
        <v>0</v>
      </c>
      <c r="F153" s="11"/>
      <c r="G153" s="11">
        <v>8379.5</v>
      </c>
      <c r="H153" s="11">
        <v>8379.5</v>
      </c>
      <c r="I153" s="11">
        <f t="shared" si="8"/>
        <v>0</v>
      </c>
      <c r="J153" s="11">
        <v>15881.2</v>
      </c>
      <c r="K153" s="11">
        <v>15881.2</v>
      </c>
      <c r="L153" s="11">
        <f t="shared" si="9"/>
        <v>0</v>
      </c>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c r="HM153" s="15"/>
      <c r="HN153" s="15"/>
      <c r="HO153" s="15"/>
      <c r="HP153" s="15"/>
      <c r="HQ153" s="15"/>
      <c r="HR153" s="15"/>
      <c r="HS153" s="15"/>
      <c r="HT153" s="15"/>
      <c r="HU153" s="15"/>
      <c r="HV153" s="15"/>
      <c r="HW153" s="15"/>
      <c r="HX153" s="15"/>
      <c r="HY153" s="15"/>
      <c r="HZ153" s="15"/>
      <c r="IA153" s="15"/>
      <c r="IB153" s="15"/>
      <c r="IC153" s="15"/>
      <c r="ID153" s="15"/>
      <c r="IE153" s="15"/>
      <c r="IF153" s="15"/>
      <c r="IG153" s="15"/>
      <c r="IH153" s="15"/>
      <c r="II153" s="15"/>
      <c r="IJ153" s="15"/>
      <c r="IK153" s="15"/>
    </row>
    <row r="154" spans="1:245" s="30" customFormat="1" ht="63" x14ac:dyDescent="0.25">
      <c r="A154" s="38" t="s">
        <v>140</v>
      </c>
      <c r="B154" s="9" t="s">
        <v>260</v>
      </c>
      <c r="C154" s="11">
        <v>60750</v>
      </c>
      <c r="D154" s="11">
        <v>60750</v>
      </c>
      <c r="E154" s="11">
        <f t="shared" ref="E154:E217" si="13">D154-C154</f>
        <v>0</v>
      </c>
      <c r="F154" s="11"/>
      <c r="G154" s="11">
        <v>60750</v>
      </c>
      <c r="H154" s="11">
        <v>60750</v>
      </c>
      <c r="I154" s="11">
        <f t="shared" ref="I154:I217" si="14">H154-G154</f>
        <v>0</v>
      </c>
      <c r="J154" s="11">
        <v>60750</v>
      </c>
      <c r="K154" s="11">
        <v>60750</v>
      </c>
      <c r="L154" s="11">
        <f t="shared" si="9"/>
        <v>0</v>
      </c>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c r="HM154" s="15"/>
      <c r="HN154" s="15"/>
      <c r="HO154" s="15"/>
      <c r="HP154" s="15"/>
      <c r="HQ154" s="15"/>
      <c r="HR154" s="15"/>
      <c r="HS154" s="15"/>
      <c r="HT154" s="15"/>
      <c r="HU154" s="15"/>
      <c r="HV154" s="15"/>
      <c r="HW154" s="15"/>
      <c r="HX154" s="15"/>
      <c r="HY154" s="15"/>
      <c r="HZ154" s="15"/>
      <c r="IA154" s="15"/>
      <c r="IB154" s="15"/>
      <c r="IC154" s="15"/>
      <c r="ID154" s="15"/>
      <c r="IE154" s="15"/>
      <c r="IF154" s="15"/>
      <c r="IG154" s="15"/>
      <c r="IH154" s="15"/>
      <c r="II154" s="15"/>
      <c r="IJ154" s="15"/>
      <c r="IK154" s="15"/>
    </row>
    <row r="155" spans="1:245" s="30" customFormat="1" ht="63" x14ac:dyDescent="0.25">
      <c r="A155" s="38" t="s">
        <v>140</v>
      </c>
      <c r="B155" s="9" t="s">
        <v>311</v>
      </c>
      <c r="C155" s="11">
        <v>179981.5</v>
      </c>
      <c r="D155" s="11">
        <v>0</v>
      </c>
      <c r="E155" s="11">
        <f t="shared" si="13"/>
        <v>-179981.5</v>
      </c>
      <c r="F155" s="11" t="s">
        <v>355</v>
      </c>
      <c r="G155" s="11">
        <v>0</v>
      </c>
      <c r="H155" s="11">
        <v>0</v>
      </c>
      <c r="I155" s="11">
        <f t="shared" si="14"/>
        <v>0</v>
      </c>
      <c r="J155" s="11">
        <v>0</v>
      </c>
      <c r="K155" s="11">
        <v>0</v>
      </c>
      <c r="L155" s="11">
        <f t="shared" ref="L155:L218" si="15">K155-J155</f>
        <v>0</v>
      </c>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c r="HM155" s="15"/>
      <c r="HN155" s="15"/>
      <c r="HO155" s="15"/>
      <c r="HP155" s="15"/>
      <c r="HQ155" s="15"/>
      <c r="HR155" s="15"/>
      <c r="HS155" s="15"/>
      <c r="HT155" s="15"/>
      <c r="HU155" s="15"/>
      <c r="HV155" s="15"/>
      <c r="HW155" s="15"/>
      <c r="HX155" s="15"/>
      <c r="HY155" s="15"/>
      <c r="HZ155" s="15"/>
      <c r="IA155" s="15"/>
      <c r="IB155" s="15"/>
      <c r="IC155" s="15"/>
      <c r="ID155" s="15"/>
      <c r="IE155" s="15"/>
      <c r="IF155" s="15"/>
      <c r="IG155" s="15"/>
      <c r="IH155" s="15"/>
      <c r="II155" s="15"/>
      <c r="IJ155" s="15"/>
      <c r="IK155" s="15"/>
    </row>
    <row r="156" spans="1:245" s="30" customFormat="1" ht="31.5" x14ac:dyDescent="0.25">
      <c r="A156" s="38" t="s">
        <v>140</v>
      </c>
      <c r="B156" s="9" t="s">
        <v>250</v>
      </c>
      <c r="C156" s="11">
        <v>0</v>
      </c>
      <c r="D156" s="11">
        <v>0</v>
      </c>
      <c r="E156" s="11">
        <f t="shared" si="13"/>
        <v>0</v>
      </c>
      <c r="F156" s="11"/>
      <c r="G156" s="11">
        <v>21885.599999999999</v>
      </c>
      <c r="H156" s="11">
        <v>21885.599999999999</v>
      </c>
      <c r="I156" s="11">
        <f t="shared" si="14"/>
        <v>0</v>
      </c>
      <c r="J156" s="11">
        <v>20937.599999999999</v>
      </c>
      <c r="K156" s="11">
        <v>20937.599999999999</v>
      </c>
      <c r="L156" s="11">
        <f t="shared" si="15"/>
        <v>0</v>
      </c>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c r="HM156" s="15"/>
      <c r="HN156" s="15"/>
      <c r="HO156" s="15"/>
      <c r="HP156" s="15"/>
      <c r="HQ156" s="15"/>
      <c r="HR156" s="15"/>
      <c r="HS156" s="15"/>
      <c r="HT156" s="15"/>
      <c r="HU156" s="15"/>
      <c r="HV156" s="15"/>
      <c r="HW156" s="15"/>
      <c r="HX156" s="15"/>
      <c r="HY156" s="15"/>
      <c r="HZ156" s="15"/>
      <c r="IA156" s="15"/>
      <c r="IB156" s="15"/>
      <c r="IC156" s="15"/>
      <c r="ID156" s="15"/>
      <c r="IE156" s="15"/>
      <c r="IF156" s="15"/>
      <c r="IG156" s="15"/>
      <c r="IH156" s="15"/>
      <c r="II156" s="15"/>
      <c r="IJ156" s="15"/>
      <c r="IK156" s="15"/>
    </row>
    <row r="157" spans="1:245" s="30" customFormat="1" ht="31.5" x14ac:dyDescent="0.25">
      <c r="A157" s="38" t="s">
        <v>140</v>
      </c>
      <c r="B157" s="9" t="s">
        <v>244</v>
      </c>
      <c r="C157" s="11">
        <v>240172.5</v>
      </c>
      <c r="D157" s="11">
        <v>240172.5</v>
      </c>
      <c r="E157" s="11">
        <f t="shared" si="13"/>
        <v>0</v>
      </c>
      <c r="F157" s="11"/>
      <c r="G157" s="11">
        <v>6916.3</v>
      </c>
      <c r="H157" s="11">
        <v>6916.3</v>
      </c>
      <c r="I157" s="11">
        <f t="shared" si="14"/>
        <v>0</v>
      </c>
      <c r="J157" s="11">
        <v>6916.3</v>
      </c>
      <c r="K157" s="11">
        <v>6916.3</v>
      </c>
      <c r="L157" s="11">
        <f t="shared" si="15"/>
        <v>0</v>
      </c>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c r="HM157" s="15"/>
      <c r="HN157" s="15"/>
      <c r="HO157" s="15"/>
      <c r="HP157" s="15"/>
      <c r="HQ157" s="15"/>
      <c r="HR157" s="15"/>
      <c r="HS157" s="15"/>
      <c r="HT157" s="15"/>
      <c r="HU157" s="15"/>
      <c r="HV157" s="15"/>
      <c r="HW157" s="15"/>
      <c r="HX157" s="15"/>
      <c r="HY157" s="15"/>
      <c r="HZ157" s="15"/>
      <c r="IA157" s="15"/>
      <c r="IB157" s="15"/>
      <c r="IC157" s="15"/>
      <c r="ID157" s="15"/>
      <c r="IE157" s="15"/>
      <c r="IF157" s="15"/>
      <c r="IG157" s="15"/>
      <c r="IH157" s="15"/>
      <c r="II157" s="15"/>
      <c r="IJ157" s="15"/>
      <c r="IK157" s="15"/>
    </row>
    <row r="158" spans="1:245" s="30" customFormat="1" ht="47.25" x14ac:dyDescent="0.25">
      <c r="A158" s="38" t="s">
        <v>140</v>
      </c>
      <c r="B158" s="9" t="s">
        <v>312</v>
      </c>
      <c r="C158" s="11">
        <v>0</v>
      </c>
      <c r="D158" s="11">
        <v>0</v>
      </c>
      <c r="E158" s="11">
        <f t="shared" si="13"/>
        <v>0</v>
      </c>
      <c r="F158" s="11"/>
      <c r="G158" s="11">
        <v>0</v>
      </c>
      <c r="H158" s="11">
        <v>0</v>
      </c>
      <c r="I158" s="11">
        <f t="shared" si="14"/>
        <v>0</v>
      </c>
      <c r="J158" s="11">
        <v>42821</v>
      </c>
      <c r="K158" s="11">
        <v>42821</v>
      </c>
      <c r="L158" s="11">
        <f t="shared" si="15"/>
        <v>0</v>
      </c>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c r="HM158" s="15"/>
      <c r="HN158" s="15"/>
      <c r="HO158" s="15"/>
      <c r="HP158" s="15"/>
      <c r="HQ158" s="15"/>
      <c r="HR158" s="15"/>
      <c r="HS158" s="15"/>
      <c r="HT158" s="15"/>
      <c r="HU158" s="15"/>
      <c r="HV158" s="15"/>
      <c r="HW158" s="15"/>
      <c r="HX158" s="15"/>
      <c r="HY158" s="15"/>
      <c r="HZ158" s="15"/>
      <c r="IA158" s="15"/>
      <c r="IB158" s="15"/>
      <c r="IC158" s="15"/>
      <c r="ID158" s="15"/>
      <c r="IE158" s="15"/>
      <c r="IF158" s="15"/>
      <c r="IG158" s="15"/>
      <c r="IH158" s="15"/>
      <c r="II158" s="15"/>
      <c r="IJ158" s="15"/>
      <c r="IK158" s="15"/>
    </row>
    <row r="159" spans="1:245" s="30" customFormat="1" ht="47.25" x14ac:dyDescent="0.25">
      <c r="A159" s="38" t="s">
        <v>140</v>
      </c>
      <c r="B159" s="9" t="s">
        <v>251</v>
      </c>
      <c r="C159" s="11">
        <v>3429.2</v>
      </c>
      <c r="D159" s="11">
        <v>3429.2</v>
      </c>
      <c r="E159" s="11">
        <f t="shared" si="13"/>
        <v>0</v>
      </c>
      <c r="F159" s="11"/>
      <c r="G159" s="11">
        <v>0</v>
      </c>
      <c r="H159" s="11">
        <v>0</v>
      </c>
      <c r="I159" s="11">
        <f t="shared" si="14"/>
        <v>0</v>
      </c>
      <c r="J159" s="11">
        <v>0</v>
      </c>
      <c r="K159" s="11">
        <v>0</v>
      </c>
      <c r="L159" s="11">
        <f t="shared" si="15"/>
        <v>0</v>
      </c>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c r="HM159" s="15"/>
      <c r="HN159" s="15"/>
      <c r="HO159" s="15"/>
      <c r="HP159" s="15"/>
      <c r="HQ159" s="15"/>
      <c r="HR159" s="15"/>
      <c r="HS159" s="15"/>
      <c r="HT159" s="15"/>
      <c r="HU159" s="15"/>
      <c r="HV159" s="15"/>
      <c r="HW159" s="15"/>
      <c r="HX159" s="15"/>
      <c r="HY159" s="15"/>
      <c r="HZ159" s="15"/>
      <c r="IA159" s="15"/>
      <c r="IB159" s="15"/>
      <c r="IC159" s="15"/>
      <c r="ID159" s="15"/>
      <c r="IE159" s="15"/>
      <c r="IF159" s="15"/>
      <c r="IG159" s="15"/>
      <c r="IH159" s="15"/>
      <c r="II159" s="15"/>
      <c r="IJ159" s="15"/>
      <c r="IK159" s="15"/>
    </row>
    <row r="160" spans="1:245" s="30" customFormat="1" ht="31.5" x14ac:dyDescent="0.25">
      <c r="A160" s="3" t="s">
        <v>145</v>
      </c>
      <c r="B160" s="10" t="s">
        <v>146</v>
      </c>
      <c r="C160" s="11">
        <v>28052.400000000001</v>
      </c>
      <c r="D160" s="11">
        <v>28052.400000000001</v>
      </c>
      <c r="E160" s="11">
        <f t="shared" si="13"/>
        <v>0</v>
      </c>
      <c r="F160" s="11"/>
      <c r="G160" s="11">
        <v>28052.400000000001</v>
      </c>
      <c r="H160" s="11">
        <v>28052.400000000001</v>
      </c>
      <c r="I160" s="11">
        <f t="shared" si="14"/>
        <v>0</v>
      </c>
      <c r="J160" s="11">
        <v>28052.400000000001</v>
      </c>
      <c r="K160" s="11">
        <v>28052.400000000001</v>
      </c>
      <c r="L160" s="11">
        <f t="shared" si="15"/>
        <v>0</v>
      </c>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c r="HM160" s="15"/>
      <c r="HN160" s="15"/>
      <c r="HO160" s="15"/>
      <c r="HP160" s="15"/>
      <c r="HQ160" s="15"/>
      <c r="HR160" s="15"/>
      <c r="HS160" s="15"/>
      <c r="HT160" s="15"/>
      <c r="HU160" s="15"/>
      <c r="HV160" s="15"/>
      <c r="HW160" s="15"/>
      <c r="HX160" s="15"/>
      <c r="HY160" s="15"/>
      <c r="HZ160" s="15"/>
      <c r="IA160" s="15"/>
      <c r="IB160" s="15"/>
      <c r="IC160" s="15"/>
      <c r="ID160" s="15"/>
      <c r="IE160" s="15"/>
      <c r="IF160" s="15"/>
      <c r="IG160" s="15"/>
      <c r="IH160" s="15"/>
      <c r="II160" s="15"/>
      <c r="IJ160" s="15"/>
      <c r="IK160" s="15"/>
    </row>
    <row r="161" spans="1:245" ht="47.25" x14ac:dyDescent="0.25">
      <c r="A161" s="3" t="s">
        <v>147</v>
      </c>
      <c r="B161" s="9" t="s">
        <v>252</v>
      </c>
      <c r="C161" s="11">
        <v>2899.7</v>
      </c>
      <c r="D161" s="11">
        <v>2899.7</v>
      </c>
      <c r="E161" s="11">
        <f t="shared" si="13"/>
        <v>0</v>
      </c>
      <c r="F161" s="11"/>
      <c r="G161" s="11">
        <v>2899.7</v>
      </c>
      <c r="H161" s="11">
        <v>2899.7</v>
      </c>
      <c r="I161" s="11">
        <f t="shared" si="14"/>
        <v>0</v>
      </c>
      <c r="J161" s="11">
        <v>2899.7</v>
      </c>
      <c r="K161" s="11">
        <v>2899.7</v>
      </c>
      <c r="L161" s="11">
        <f t="shared" si="15"/>
        <v>0</v>
      </c>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c r="HM161" s="15"/>
      <c r="HN161" s="15"/>
      <c r="HO161" s="15"/>
      <c r="HP161" s="15"/>
      <c r="HQ161" s="15"/>
      <c r="HR161" s="15"/>
      <c r="HS161" s="15"/>
      <c r="HT161" s="15"/>
      <c r="HU161" s="15"/>
      <c r="HV161" s="15"/>
      <c r="HW161" s="15"/>
      <c r="HX161" s="15"/>
      <c r="HY161" s="15"/>
      <c r="HZ161" s="15"/>
      <c r="IA161" s="15"/>
      <c r="IB161" s="15"/>
      <c r="IC161" s="15"/>
      <c r="ID161" s="15"/>
      <c r="IE161" s="15"/>
      <c r="IF161" s="15"/>
      <c r="IG161" s="15"/>
      <c r="IH161" s="15"/>
      <c r="II161" s="15"/>
      <c r="IJ161" s="15"/>
      <c r="IK161" s="15"/>
    </row>
    <row r="162" spans="1:245" s="30" customFormat="1" ht="47.25" x14ac:dyDescent="0.25">
      <c r="A162" s="3" t="s">
        <v>147</v>
      </c>
      <c r="B162" s="9" t="s">
        <v>245</v>
      </c>
      <c r="C162" s="11">
        <v>1449.9</v>
      </c>
      <c r="D162" s="11">
        <v>1449.9</v>
      </c>
      <c r="E162" s="11">
        <f t="shared" si="13"/>
        <v>0</v>
      </c>
      <c r="F162" s="11"/>
      <c r="G162" s="11">
        <v>1449.9</v>
      </c>
      <c r="H162" s="11">
        <v>1449.9</v>
      </c>
      <c r="I162" s="11">
        <f t="shared" si="14"/>
        <v>0</v>
      </c>
      <c r="J162" s="11">
        <v>1449.9</v>
      </c>
      <c r="K162" s="11">
        <v>1449.9</v>
      </c>
      <c r="L162" s="11">
        <f t="shared" si="15"/>
        <v>0</v>
      </c>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c r="HM162" s="15"/>
      <c r="HN162" s="15"/>
      <c r="HO162" s="15"/>
      <c r="HP162" s="15"/>
      <c r="HQ162" s="15"/>
      <c r="HR162" s="15"/>
      <c r="HS162" s="15"/>
      <c r="HT162" s="15"/>
      <c r="HU162" s="15"/>
      <c r="HV162" s="15"/>
      <c r="HW162" s="15"/>
      <c r="HX162" s="15"/>
      <c r="HY162" s="15"/>
      <c r="HZ162" s="15"/>
      <c r="IA162" s="15"/>
      <c r="IB162" s="15"/>
      <c r="IC162" s="15"/>
      <c r="ID162" s="15"/>
      <c r="IE162" s="15"/>
      <c r="IF162" s="15"/>
      <c r="IG162" s="15"/>
      <c r="IH162" s="15"/>
      <c r="II162" s="15"/>
      <c r="IJ162" s="15"/>
      <c r="IK162" s="15"/>
    </row>
    <row r="163" spans="1:245" s="30" customFormat="1" ht="47.25" x14ac:dyDescent="0.25">
      <c r="A163" s="3" t="s">
        <v>147</v>
      </c>
      <c r="B163" s="9" t="s">
        <v>148</v>
      </c>
      <c r="C163" s="11">
        <v>1449.8</v>
      </c>
      <c r="D163" s="11">
        <v>1449.8</v>
      </c>
      <c r="E163" s="11">
        <f t="shared" si="13"/>
        <v>0</v>
      </c>
      <c r="F163" s="11"/>
      <c r="G163" s="11">
        <v>1449.8</v>
      </c>
      <c r="H163" s="11">
        <v>1449.8</v>
      </c>
      <c r="I163" s="11">
        <f t="shared" si="14"/>
        <v>0</v>
      </c>
      <c r="J163" s="11">
        <v>1449.9</v>
      </c>
      <c r="K163" s="11">
        <v>1449.9</v>
      </c>
      <c r="L163" s="11">
        <f t="shared" si="15"/>
        <v>0</v>
      </c>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c r="HM163" s="15"/>
      <c r="HN163" s="15"/>
      <c r="HO163" s="15"/>
      <c r="HP163" s="15"/>
      <c r="HQ163" s="15"/>
      <c r="HR163" s="15"/>
      <c r="HS163" s="15"/>
      <c r="HT163" s="15"/>
      <c r="HU163" s="15"/>
      <c r="HV163" s="15"/>
      <c r="HW163" s="15"/>
      <c r="HX163" s="15"/>
      <c r="HY163" s="15"/>
      <c r="HZ163" s="15"/>
      <c r="IA163" s="15"/>
      <c r="IB163" s="15"/>
      <c r="IC163" s="15"/>
      <c r="ID163" s="15"/>
      <c r="IE163" s="15"/>
      <c r="IF163" s="15"/>
      <c r="IG163" s="15"/>
      <c r="IH163" s="15"/>
      <c r="II163" s="15"/>
      <c r="IJ163" s="15"/>
      <c r="IK163" s="15"/>
    </row>
    <row r="164" spans="1:245" s="30" customFormat="1" ht="31.5" x14ac:dyDescent="0.25">
      <c r="A164" s="3" t="s">
        <v>147</v>
      </c>
      <c r="B164" s="9" t="s">
        <v>313</v>
      </c>
      <c r="C164" s="11">
        <v>0</v>
      </c>
      <c r="D164" s="11">
        <v>0</v>
      </c>
      <c r="E164" s="11">
        <f t="shared" si="13"/>
        <v>0</v>
      </c>
      <c r="F164" s="11"/>
      <c r="G164" s="11">
        <v>0</v>
      </c>
      <c r="H164" s="11">
        <v>0</v>
      </c>
      <c r="I164" s="11">
        <f t="shared" si="14"/>
        <v>0</v>
      </c>
      <c r="J164" s="11">
        <v>135000</v>
      </c>
      <c r="K164" s="11">
        <v>135000</v>
      </c>
      <c r="L164" s="11">
        <f t="shared" si="15"/>
        <v>0</v>
      </c>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c r="HM164" s="15"/>
      <c r="HN164" s="15"/>
      <c r="HO164" s="15"/>
      <c r="HP164" s="15"/>
      <c r="HQ164" s="15"/>
      <c r="HR164" s="15"/>
      <c r="HS164" s="15"/>
      <c r="HT164" s="15"/>
      <c r="HU164" s="15"/>
      <c r="HV164" s="15"/>
      <c r="HW164" s="15"/>
      <c r="HX164" s="15"/>
      <c r="HY164" s="15"/>
      <c r="HZ164" s="15"/>
      <c r="IA164" s="15"/>
      <c r="IB164" s="15"/>
      <c r="IC164" s="15"/>
      <c r="ID164" s="15"/>
      <c r="IE164" s="15"/>
      <c r="IF164" s="15"/>
      <c r="IG164" s="15"/>
      <c r="IH164" s="15"/>
      <c r="II164" s="15"/>
      <c r="IJ164" s="15"/>
      <c r="IK164" s="15"/>
    </row>
    <row r="165" spans="1:245" s="30" customFormat="1" ht="31.5" x14ac:dyDescent="0.25">
      <c r="A165" s="3" t="s">
        <v>147</v>
      </c>
      <c r="B165" s="10" t="s">
        <v>231</v>
      </c>
      <c r="C165" s="11">
        <v>455.7</v>
      </c>
      <c r="D165" s="11">
        <v>455.7</v>
      </c>
      <c r="E165" s="11">
        <f t="shared" si="13"/>
        <v>0</v>
      </c>
      <c r="F165" s="11"/>
      <c r="G165" s="11">
        <v>456.4</v>
      </c>
      <c r="H165" s="11">
        <v>456.4</v>
      </c>
      <c r="I165" s="11">
        <f t="shared" si="14"/>
        <v>0</v>
      </c>
      <c r="J165" s="11">
        <v>456.4</v>
      </c>
      <c r="K165" s="11">
        <v>456.4</v>
      </c>
      <c r="L165" s="11">
        <f t="shared" si="15"/>
        <v>0</v>
      </c>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c r="HM165" s="15"/>
      <c r="HN165" s="15"/>
      <c r="HO165" s="15"/>
      <c r="HP165" s="15"/>
      <c r="HQ165" s="15"/>
      <c r="HR165" s="15"/>
      <c r="HS165" s="15"/>
      <c r="HT165" s="15"/>
      <c r="HU165" s="15"/>
      <c r="HV165" s="15"/>
      <c r="HW165" s="15"/>
      <c r="HX165" s="15"/>
      <c r="HY165" s="15"/>
      <c r="HZ165" s="15"/>
      <c r="IA165" s="15"/>
      <c r="IB165" s="15"/>
      <c r="IC165" s="15"/>
      <c r="ID165" s="15"/>
      <c r="IE165" s="15"/>
      <c r="IF165" s="15"/>
      <c r="IG165" s="15"/>
      <c r="IH165" s="15"/>
      <c r="II165" s="15"/>
      <c r="IJ165" s="15"/>
      <c r="IK165" s="15"/>
    </row>
    <row r="166" spans="1:245" s="30" customFormat="1" ht="78.75" x14ac:dyDescent="0.25">
      <c r="A166" s="3" t="s">
        <v>147</v>
      </c>
      <c r="B166" s="10" t="s">
        <v>280</v>
      </c>
      <c r="C166" s="11">
        <v>714.6</v>
      </c>
      <c r="D166" s="11">
        <v>714.6</v>
      </c>
      <c r="E166" s="11">
        <f t="shared" si="13"/>
        <v>0</v>
      </c>
      <c r="F166" s="11"/>
      <c r="G166" s="11">
        <v>714.6</v>
      </c>
      <c r="H166" s="11">
        <v>714.6</v>
      </c>
      <c r="I166" s="11">
        <f t="shared" si="14"/>
        <v>0</v>
      </c>
      <c r="J166" s="11">
        <v>714.6</v>
      </c>
      <c r="K166" s="11">
        <v>714.6</v>
      </c>
      <c r="L166" s="11">
        <f t="shared" si="15"/>
        <v>0</v>
      </c>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c r="HM166" s="15"/>
      <c r="HN166" s="15"/>
      <c r="HO166" s="15"/>
      <c r="HP166" s="15"/>
      <c r="HQ166" s="15"/>
      <c r="HR166" s="15"/>
      <c r="HS166" s="15"/>
      <c r="HT166" s="15"/>
      <c r="HU166" s="15"/>
      <c r="HV166" s="15"/>
      <c r="HW166" s="15"/>
      <c r="HX166" s="15"/>
      <c r="HY166" s="15"/>
      <c r="HZ166" s="15"/>
      <c r="IA166" s="15"/>
      <c r="IB166" s="15"/>
      <c r="IC166" s="15"/>
      <c r="ID166" s="15"/>
      <c r="IE166" s="15"/>
      <c r="IF166" s="15"/>
      <c r="IG166" s="15"/>
      <c r="IH166" s="15"/>
      <c r="II166" s="15"/>
      <c r="IJ166" s="15"/>
      <c r="IK166" s="15"/>
    </row>
    <row r="167" spans="1:245" ht="63" x14ac:dyDescent="0.25">
      <c r="A167" s="3" t="s">
        <v>147</v>
      </c>
      <c r="B167" s="10" t="s">
        <v>246</v>
      </c>
      <c r="C167" s="11">
        <v>639.20000000000005</v>
      </c>
      <c r="D167" s="11">
        <v>639.20000000000005</v>
      </c>
      <c r="E167" s="11">
        <f t="shared" si="13"/>
        <v>0</v>
      </c>
      <c r="F167" s="11"/>
      <c r="G167" s="11">
        <v>639.20000000000005</v>
      </c>
      <c r="H167" s="11">
        <v>639.20000000000005</v>
      </c>
      <c r="I167" s="11">
        <f t="shared" si="14"/>
        <v>0</v>
      </c>
      <c r="J167" s="11">
        <v>639.20000000000005</v>
      </c>
      <c r="K167" s="11">
        <v>639.20000000000005</v>
      </c>
      <c r="L167" s="11">
        <f t="shared" si="15"/>
        <v>0</v>
      </c>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c r="HM167" s="15"/>
      <c r="HN167" s="15"/>
      <c r="HO167" s="15"/>
      <c r="HP167" s="15"/>
      <c r="HQ167" s="15"/>
      <c r="HR167" s="15"/>
      <c r="HS167" s="15"/>
      <c r="HT167" s="15"/>
      <c r="HU167" s="15"/>
      <c r="HV167" s="15"/>
      <c r="HW167" s="15"/>
      <c r="HX167" s="15"/>
      <c r="HY167" s="15"/>
      <c r="HZ167" s="15"/>
      <c r="IA167" s="15"/>
      <c r="IB167" s="15"/>
      <c r="IC167" s="15"/>
      <c r="ID167" s="15"/>
      <c r="IE167" s="15"/>
      <c r="IF167" s="15"/>
      <c r="IG167" s="15"/>
      <c r="IH167" s="15"/>
      <c r="II167" s="15"/>
      <c r="IJ167" s="15"/>
      <c r="IK167" s="15"/>
    </row>
    <row r="168" spans="1:245" s="30" customFormat="1" ht="47.25" x14ac:dyDescent="0.25">
      <c r="A168" s="3" t="s">
        <v>147</v>
      </c>
      <c r="B168" s="10" t="s">
        <v>149</v>
      </c>
      <c r="C168" s="11">
        <v>1449.8</v>
      </c>
      <c r="D168" s="11">
        <v>1449.8</v>
      </c>
      <c r="E168" s="11">
        <f t="shared" si="13"/>
        <v>0</v>
      </c>
      <c r="F168" s="11"/>
      <c r="G168" s="11">
        <v>1449.8</v>
      </c>
      <c r="H168" s="11">
        <v>1449.8</v>
      </c>
      <c r="I168" s="11">
        <f t="shared" si="14"/>
        <v>0</v>
      </c>
      <c r="J168" s="11">
        <v>1449.8</v>
      </c>
      <c r="K168" s="11">
        <v>1449.8</v>
      </c>
      <c r="L168" s="11">
        <f t="shared" si="15"/>
        <v>0</v>
      </c>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c r="HM168" s="15"/>
      <c r="HN168" s="15"/>
      <c r="HO168" s="15"/>
      <c r="HP168" s="15"/>
      <c r="HQ168" s="15"/>
      <c r="HR168" s="15"/>
      <c r="HS168" s="15"/>
      <c r="HT168" s="15"/>
      <c r="HU168" s="15"/>
      <c r="HV168" s="15"/>
      <c r="HW168" s="15"/>
      <c r="HX168" s="15"/>
      <c r="HY168" s="15"/>
      <c r="HZ168" s="15"/>
      <c r="IA168" s="15"/>
      <c r="IB168" s="15"/>
      <c r="IC168" s="15"/>
      <c r="ID168" s="15"/>
      <c r="IE168" s="15"/>
      <c r="IF168" s="15"/>
      <c r="IG168" s="15"/>
      <c r="IH168" s="15"/>
      <c r="II168" s="15"/>
      <c r="IJ168" s="15"/>
      <c r="IK168" s="15"/>
    </row>
    <row r="169" spans="1:245" s="30" customFormat="1" ht="31.5" x14ac:dyDescent="0.25">
      <c r="A169" s="3" t="s">
        <v>147</v>
      </c>
      <c r="B169" s="10" t="s">
        <v>150</v>
      </c>
      <c r="C169" s="11">
        <v>4658.3999999999996</v>
      </c>
      <c r="D169" s="11">
        <v>4658.3999999999996</v>
      </c>
      <c r="E169" s="11">
        <f t="shared" si="13"/>
        <v>0</v>
      </c>
      <c r="F169" s="11"/>
      <c r="G169" s="11">
        <v>4658.3999999999996</v>
      </c>
      <c r="H169" s="11">
        <v>4658.3999999999996</v>
      </c>
      <c r="I169" s="11">
        <f t="shared" si="14"/>
        <v>0</v>
      </c>
      <c r="J169" s="11">
        <v>4658.3999999999996</v>
      </c>
      <c r="K169" s="11">
        <v>4658.3999999999996</v>
      </c>
      <c r="L169" s="11">
        <f t="shared" si="15"/>
        <v>0</v>
      </c>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c r="HM169" s="15"/>
      <c r="HN169" s="15"/>
      <c r="HO169" s="15"/>
      <c r="HP169" s="15"/>
      <c r="HQ169" s="15"/>
      <c r="HR169" s="15"/>
      <c r="HS169" s="15"/>
      <c r="HT169" s="15"/>
      <c r="HU169" s="15"/>
      <c r="HV169" s="15"/>
      <c r="HW169" s="15"/>
      <c r="HX169" s="15"/>
      <c r="HY169" s="15"/>
      <c r="HZ169" s="15"/>
      <c r="IA169" s="15"/>
      <c r="IB169" s="15"/>
      <c r="IC169" s="15"/>
      <c r="ID169" s="15"/>
      <c r="IE169" s="15"/>
      <c r="IF169" s="15"/>
      <c r="IG169" s="15"/>
      <c r="IH169" s="15"/>
      <c r="II169" s="15"/>
      <c r="IJ169" s="15"/>
      <c r="IK169" s="15"/>
    </row>
    <row r="170" spans="1:245" s="30" customFormat="1" ht="47.25" x14ac:dyDescent="0.25">
      <c r="A170" s="38" t="s">
        <v>147</v>
      </c>
      <c r="B170" s="10" t="s">
        <v>151</v>
      </c>
      <c r="C170" s="11">
        <v>5091.5</v>
      </c>
      <c r="D170" s="11">
        <v>5091.5</v>
      </c>
      <c r="E170" s="11">
        <f t="shared" si="13"/>
        <v>0</v>
      </c>
      <c r="F170" s="11"/>
      <c r="G170" s="11">
        <v>5091.5</v>
      </c>
      <c r="H170" s="11">
        <v>5091.5</v>
      </c>
      <c r="I170" s="11">
        <f t="shared" si="14"/>
        <v>0</v>
      </c>
      <c r="J170" s="11">
        <v>5091.5</v>
      </c>
      <c r="K170" s="11">
        <v>5091.5</v>
      </c>
      <c r="L170" s="11">
        <f t="shared" si="15"/>
        <v>0</v>
      </c>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c r="HM170" s="15"/>
      <c r="HN170" s="15"/>
      <c r="HO170" s="15"/>
      <c r="HP170" s="15"/>
      <c r="HQ170" s="15"/>
      <c r="HR170" s="15"/>
      <c r="HS170" s="15"/>
      <c r="HT170" s="15"/>
      <c r="HU170" s="15"/>
      <c r="HV170" s="15"/>
      <c r="HW170" s="15"/>
      <c r="HX170" s="15"/>
      <c r="HY170" s="15"/>
      <c r="HZ170" s="15"/>
      <c r="IA170" s="15"/>
      <c r="IB170" s="15"/>
      <c r="IC170" s="15"/>
      <c r="ID170" s="15"/>
      <c r="IE170" s="15"/>
      <c r="IF170" s="15"/>
      <c r="IG170" s="15"/>
      <c r="IH170" s="15"/>
      <c r="II170" s="15"/>
      <c r="IJ170" s="15"/>
      <c r="IK170" s="15"/>
    </row>
    <row r="171" spans="1:245" s="30" customFormat="1" ht="63" x14ac:dyDescent="0.25">
      <c r="A171" s="38" t="s">
        <v>147</v>
      </c>
      <c r="B171" s="10" t="s">
        <v>152</v>
      </c>
      <c r="C171" s="11">
        <v>80</v>
      </c>
      <c r="D171" s="11">
        <v>80</v>
      </c>
      <c r="E171" s="11">
        <f t="shared" si="13"/>
        <v>0</v>
      </c>
      <c r="F171" s="11"/>
      <c r="G171" s="11">
        <v>80</v>
      </c>
      <c r="H171" s="11">
        <v>80</v>
      </c>
      <c r="I171" s="11">
        <f t="shared" si="14"/>
        <v>0</v>
      </c>
      <c r="J171" s="11">
        <v>80</v>
      </c>
      <c r="K171" s="11">
        <v>80</v>
      </c>
      <c r="L171" s="11">
        <f t="shared" si="15"/>
        <v>0</v>
      </c>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c r="HM171" s="15"/>
      <c r="HN171" s="15"/>
      <c r="HO171" s="15"/>
      <c r="HP171" s="15"/>
      <c r="HQ171" s="15"/>
      <c r="HR171" s="15"/>
      <c r="HS171" s="15"/>
      <c r="HT171" s="15"/>
      <c r="HU171" s="15"/>
      <c r="HV171" s="15"/>
      <c r="HW171" s="15"/>
      <c r="HX171" s="15"/>
      <c r="HY171" s="15"/>
      <c r="HZ171" s="15"/>
      <c r="IA171" s="15"/>
      <c r="IB171" s="15"/>
      <c r="IC171" s="15"/>
      <c r="ID171" s="15"/>
      <c r="IE171" s="15"/>
      <c r="IF171" s="15"/>
      <c r="IG171" s="15"/>
      <c r="IH171" s="15"/>
      <c r="II171" s="15"/>
      <c r="IJ171" s="15"/>
      <c r="IK171" s="15"/>
    </row>
    <row r="172" spans="1:245" s="30" customFormat="1" ht="31.5" x14ac:dyDescent="0.25">
      <c r="A172" s="38" t="s">
        <v>153</v>
      </c>
      <c r="B172" s="10" t="s">
        <v>314</v>
      </c>
      <c r="C172" s="11">
        <v>0</v>
      </c>
      <c r="D172" s="11">
        <v>0</v>
      </c>
      <c r="E172" s="11">
        <f t="shared" si="13"/>
        <v>0</v>
      </c>
      <c r="F172" s="11"/>
      <c r="G172" s="11">
        <v>0</v>
      </c>
      <c r="H172" s="11">
        <v>0</v>
      </c>
      <c r="I172" s="11">
        <f t="shared" si="14"/>
        <v>0</v>
      </c>
      <c r="J172" s="11">
        <v>20000</v>
      </c>
      <c r="K172" s="11">
        <v>20000</v>
      </c>
      <c r="L172" s="11">
        <f t="shared" si="15"/>
        <v>0</v>
      </c>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c r="HM172" s="15"/>
      <c r="HN172" s="15"/>
      <c r="HO172" s="15"/>
      <c r="HP172" s="15"/>
      <c r="HQ172" s="15"/>
      <c r="HR172" s="15"/>
      <c r="HS172" s="15"/>
      <c r="HT172" s="15"/>
      <c r="HU172" s="15"/>
      <c r="HV172" s="15"/>
      <c r="HW172" s="15"/>
      <c r="HX172" s="15"/>
      <c r="HY172" s="15"/>
      <c r="HZ172" s="15"/>
      <c r="IA172" s="15"/>
      <c r="IB172" s="15"/>
      <c r="IC172" s="15"/>
      <c r="ID172" s="15"/>
      <c r="IE172" s="15"/>
      <c r="IF172" s="15"/>
      <c r="IG172" s="15"/>
      <c r="IH172" s="15"/>
      <c r="II172" s="15"/>
      <c r="IJ172" s="15"/>
      <c r="IK172" s="15"/>
    </row>
    <row r="173" spans="1:245" s="30" customFormat="1" ht="31.5" x14ac:dyDescent="0.25">
      <c r="A173" s="38" t="s">
        <v>153</v>
      </c>
      <c r="B173" s="10" t="s">
        <v>154</v>
      </c>
      <c r="C173" s="11">
        <v>19201.7</v>
      </c>
      <c r="D173" s="11">
        <v>19201.7</v>
      </c>
      <c r="E173" s="11">
        <f t="shared" si="13"/>
        <v>0</v>
      </c>
      <c r="F173" s="11"/>
      <c r="G173" s="11">
        <v>19201.7</v>
      </c>
      <c r="H173" s="11">
        <v>19201.7</v>
      </c>
      <c r="I173" s="11">
        <f t="shared" si="14"/>
        <v>0</v>
      </c>
      <c r="J173" s="11">
        <v>19201.7</v>
      </c>
      <c r="K173" s="11">
        <v>19201.7</v>
      </c>
      <c r="L173" s="11">
        <f t="shared" si="15"/>
        <v>0</v>
      </c>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c r="HM173" s="15"/>
      <c r="HN173" s="15"/>
      <c r="HO173" s="15"/>
      <c r="HP173" s="15"/>
      <c r="HQ173" s="15"/>
      <c r="HR173" s="15"/>
      <c r="HS173" s="15"/>
      <c r="HT173" s="15"/>
      <c r="HU173" s="15"/>
      <c r="HV173" s="15"/>
      <c r="HW173" s="15"/>
      <c r="HX173" s="15"/>
      <c r="HY173" s="15"/>
      <c r="HZ173" s="15"/>
      <c r="IA173" s="15"/>
      <c r="IB173" s="15"/>
      <c r="IC173" s="15"/>
      <c r="ID173" s="15"/>
      <c r="IE173" s="15"/>
      <c r="IF173" s="15"/>
      <c r="IG173" s="15"/>
      <c r="IH173" s="15"/>
      <c r="II173" s="15"/>
      <c r="IJ173" s="15"/>
      <c r="IK173" s="15"/>
    </row>
    <row r="174" spans="1:245" s="30" customFormat="1" ht="31.5" x14ac:dyDescent="0.25">
      <c r="A174" s="38" t="s">
        <v>153</v>
      </c>
      <c r="B174" s="10" t="s">
        <v>155</v>
      </c>
      <c r="C174" s="11">
        <v>1207.7</v>
      </c>
      <c r="D174" s="11">
        <v>1207.7</v>
      </c>
      <c r="E174" s="11">
        <f t="shared" si="13"/>
        <v>0</v>
      </c>
      <c r="F174" s="11"/>
      <c r="G174" s="11">
        <v>1207.7</v>
      </c>
      <c r="H174" s="11">
        <v>1207.7</v>
      </c>
      <c r="I174" s="11">
        <f t="shared" si="14"/>
        <v>0</v>
      </c>
      <c r="J174" s="11">
        <v>1207.7</v>
      </c>
      <c r="K174" s="11">
        <v>1207.7</v>
      </c>
      <c r="L174" s="11">
        <f t="shared" si="15"/>
        <v>0</v>
      </c>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c r="HM174" s="15"/>
      <c r="HN174" s="15"/>
      <c r="HO174" s="15"/>
      <c r="HP174" s="15"/>
      <c r="HQ174" s="15"/>
      <c r="HR174" s="15"/>
      <c r="HS174" s="15"/>
      <c r="HT174" s="15"/>
      <c r="HU174" s="15"/>
      <c r="HV174" s="15"/>
      <c r="HW174" s="15"/>
      <c r="HX174" s="15"/>
      <c r="HY174" s="15"/>
      <c r="HZ174" s="15"/>
      <c r="IA174" s="15"/>
      <c r="IB174" s="15"/>
      <c r="IC174" s="15"/>
      <c r="ID174" s="15"/>
      <c r="IE174" s="15"/>
      <c r="IF174" s="15"/>
      <c r="IG174" s="15"/>
      <c r="IH174" s="15"/>
      <c r="II174" s="15"/>
      <c r="IJ174" s="15"/>
      <c r="IK174" s="15"/>
    </row>
    <row r="175" spans="1:245" s="30" customFormat="1" ht="78.75" x14ac:dyDescent="0.25">
      <c r="A175" s="38" t="s">
        <v>153</v>
      </c>
      <c r="B175" s="10" t="s">
        <v>315</v>
      </c>
      <c r="C175" s="11">
        <v>688.9</v>
      </c>
      <c r="D175" s="11">
        <v>688.9</v>
      </c>
      <c r="E175" s="11">
        <f t="shared" si="13"/>
        <v>0</v>
      </c>
      <c r="F175" s="11"/>
      <c r="G175" s="11">
        <v>688.9</v>
      </c>
      <c r="H175" s="11">
        <v>688.9</v>
      </c>
      <c r="I175" s="11">
        <f t="shared" si="14"/>
        <v>0</v>
      </c>
      <c r="J175" s="11">
        <v>688.9</v>
      </c>
      <c r="K175" s="11">
        <v>688.9</v>
      </c>
      <c r="L175" s="11">
        <f t="shared" si="15"/>
        <v>0</v>
      </c>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c r="HM175" s="15"/>
      <c r="HN175" s="15"/>
      <c r="HO175" s="15"/>
      <c r="HP175" s="15"/>
      <c r="HQ175" s="15"/>
      <c r="HR175" s="15"/>
      <c r="HS175" s="15"/>
      <c r="HT175" s="15"/>
      <c r="HU175" s="15"/>
      <c r="HV175" s="15"/>
      <c r="HW175" s="15"/>
      <c r="HX175" s="15"/>
      <c r="HY175" s="15"/>
      <c r="HZ175" s="15"/>
      <c r="IA175" s="15"/>
      <c r="IB175" s="15"/>
      <c r="IC175" s="15"/>
      <c r="ID175" s="15"/>
      <c r="IE175" s="15"/>
      <c r="IF175" s="15"/>
      <c r="IG175" s="15"/>
      <c r="IH175" s="15"/>
      <c r="II175" s="15"/>
      <c r="IJ175" s="15"/>
      <c r="IK175" s="15"/>
    </row>
    <row r="176" spans="1:245" s="30" customFormat="1" ht="47.25" x14ac:dyDescent="0.25">
      <c r="A176" s="38" t="s">
        <v>153</v>
      </c>
      <c r="B176" s="10" t="s">
        <v>316</v>
      </c>
      <c r="C176" s="11">
        <v>9137.6</v>
      </c>
      <c r="D176" s="11">
        <v>9137.6</v>
      </c>
      <c r="E176" s="11">
        <f t="shared" si="13"/>
        <v>0</v>
      </c>
      <c r="F176" s="11"/>
      <c r="G176" s="11">
        <v>0</v>
      </c>
      <c r="H176" s="11">
        <v>0</v>
      </c>
      <c r="I176" s="11">
        <f t="shared" si="14"/>
        <v>0</v>
      </c>
      <c r="J176" s="11">
        <v>0</v>
      </c>
      <c r="K176" s="11">
        <v>0</v>
      </c>
      <c r="L176" s="11">
        <f t="shared" si="15"/>
        <v>0</v>
      </c>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c r="HM176" s="15"/>
      <c r="HN176" s="15"/>
      <c r="HO176" s="15"/>
      <c r="HP176" s="15"/>
      <c r="HQ176" s="15"/>
      <c r="HR176" s="15"/>
      <c r="HS176" s="15"/>
      <c r="HT176" s="15"/>
      <c r="HU176" s="15"/>
      <c r="HV176" s="15"/>
      <c r="HW176" s="15"/>
      <c r="HX176" s="15"/>
      <c r="HY176" s="15"/>
      <c r="HZ176" s="15"/>
      <c r="IA176" s="15"/>
      <c r="IB176" s="15"/>
      <c r="IC176" s="15"/>
      <c r="ID176" s="15"/>
      <c r="IE176" s="15"/>
      <c r="IF176" s="15"/>
      <c r="IG176" s="15"/>
      <c r="IH176" s="15"/>
      <c r="II176" s="15"/>
      <c r="IJ176" s="15"/>
      <c r="IK176" s="15"/>
    </row>
    <row r="177" spans="1:245" s="8" customFormat="1" ht="31.5" x14ac:dyDescent="0.25">
      <c r="A177" s="38" t="s">
        <v>153</v>
      </c>
      <c r="B177" s="10" t="s">
        <v>156</v>
      </c>
      <c r="C177" s="11">
        <v>1564.9</v>
      </c>
      <c r="D177" s="11">
        <v>1564.9</v>
      </c>
      <c r="E177" s="11">
        <f t="shared" si="13"/>
        <v>0</v>
      </c>
      <c r="F177" s="11"/>
      <c r="G177" s="11">
        <v>1564.9</v>
      </c>
      <c r="H177" s="11">
        <v>1564.9</v>
      </c>
      <c r="I177" s="11">
        <f t="shared" si="14"/>
        <v>0</v>
      </c>
      <c r="J177" s="11">
        <v>1564.9</v>
      </c>
      <c r="K177" s="11">
        <v>1564.9</v>
      </c>
      <c r="L177" s="11">
        <f t="shared" si="15"/>
        <v>0</v>
      </c>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c r="HM177" s="15"/>
      <c r="HN177" s="15"/>
      <c r="HO177" s="15"/>
      <c r="HP177" s="15"/>
      <c r="HQ177" s="15"/>
      <c r="HR177" s="15"/>
      <c r="HS177" s="15"/>
      <c r="HT177" s="15"/>
      <c r="HU177" s="15"/>
      <c r="HV177" s="15"/>
      <c r="HW177" s="15"/>
      <c r="HX177" s="15"/>
      <c r="HY177" s="15"/>
      <c r="HZ177" s="15"/>
      <c r="IA177" s="15"/>
      <c r="IB177" s="15"/>
      <c r="IC177" s="15"/>
      <c r="ID177" s="15"/>
      <c r="IE177" s="15"/>
      <c r="IF177" s="15"/>
      <c r="IG177" s="15"/>
      <c r="IH177" s="15"/>
      <c r="II177" s="15"/>
      <c r="IJ177" s="15"/>
      <c r="IK177" s="15"/>
    </row>
    <row r="178" spans="1:245" s="8" customFormat="1" ht="63" x14ac:dyDescent="0.25">
      <c r="A178" s="38" t="s">
        <v>153</v>
      </c>
      <c r="B178" s="10" t="s">
        <v>253</v>
      </c>
      <c r="C178" s="11">
        <v>715.5</v>
      </c>
      <c r="D178" s="11">
        <v>715.5</v>
      </c>
      <c r="E178" s="11">
        <f t="shared" si="13"/>
        <v>0</v>
      </c>
      <c r="F178" s="11"/>
      <c r="G178" s="11">
        <v>715.5</v>
      </c>
      <c r="H178" s="11">
        <v>715.5</v>
      </c>
      <c r="I178" s="11">
        <f t="shared" si="14"/>
        <v>0</v>
      </c>
      <c r="J178" s="11">
        <v>715.5</v>
      </c>
      <c r="K178" s="11">
        <v>715.5</v>
      </c>
      <c r="L178" s="11">
        <f t="shared" si="15"/>
        <v>0</v>
      </c>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c r="HM178" s="15"/>
      <c r="HN178" s="15"/>
      <c r="HO178" s="15"/>
      <c r="HP178" s="15"/>
      <c r="HQ178" s="15"/>
      <c r="HR178" s="15"/>
      <c r="HS178" s="15"/>
      <c r="HT178" s="15"/>
      <c r="HU178" s="15"/>
      <c r="HV178" s="15"/>
      <c r="HW178" s="15"/>
      <c r="HX178" s="15"/>
      <c r="HY178" s="15"/>
      <c r="HZ178" s="15"/>
      <c r="IA178" s="15"/>
      <c r="IB178" s="15"/>
      <c r="IC178" s="15"/>
      <c r="ID178" s="15"/>
      <c r="IE178" s="15"/>
      <c r="IF178" s="15"/>
      <c r="IG178" s="15"/>
      <c r="IH178" s="15"/>
      <c r="II178" s="15"/>
      <c r="IJ178" s="15"/>
      <c r="IK178" s="15"/>
    </row>
    <row r="179" spans="1:245" s="8" customFormat="1" ht="47.25" x14ac:dyDescent="0.25">
      <c r="A179" s="38" t="s">
        <v>153</v>
      </c>
      <c r="B179" s="10" t="s">
        <v>157</v>
      </c>
      <c r="C179" s="11">
        <v>917.6</v>
      </c>
      <c r="D179" s="11">
        <v>917.6</v>
      </c>
      <c r="E179" s="11">
        <f t="shared" si="13"/>
        <v>0</v>
      </c>
      <c r="F179" s="11"/>
      <c r="G179" s="11">
        <v>1343.3</v>
      </c>
      <c r="H179" s="11">
        <v>1343.3</v>
      </c>
      <c r="I179" s="11">
        <f t="shared" si="14"/>
        <v>0</v>
      </c>
      <c r="J179" s="11">
        <v>1329.4</v>
      </c>
      <c r="K179" s="11">
        <v>1329.4</v>
      </c>
      <c r="L179" s="11">
        <f t="shared" si="15"/>
        <v>0</v>
      </c>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c r="HM179" s="15"/>
      <c r="HN179" s="15"/>
      <c r="HO179" s="15"/>
      <c r="HP179" s="15"/>
      <c r="HQ179" s="15"/>
      <c r="HR179" s="15"/>
      <c r="HS179" s="15"/>
      <c r="HT179" s="15"/>
      <c r="HU179" s="15"/>
      <c r="HV179" s="15"/>
      <c r="HW179" s="15"/>
      <c r="HX179" s="15"/>
      <c r="HY179" s="15"/>
      <c r="HZ179" s="15"/>
      <c r="IA179" s="15"/>
      <c r="IB179" s="15"/>
      <c r="IC179" s="15"/>
      <c r="ID179" s="15"/>
      <c r="IE179" s="15"/>
      <c r="IF179" s="15"/>
      <c r="IG179" s="15"/>
      <c r="IH179" s="15"/>
      <c r="II179" s="15"/>
      <c r="IJ179" s="15"/>
      <c r="IK179" s="15"/>
    </row>
    <row r="180" spans="1:245" ht="47.25" x14ac:dyDescent="0.25">
      <c r="A180" s="38" t="s">
        <v>153</v>
      </c>
      <c r="B180" s="10" t="s">
        <v>158</v>
      </c>
      <c r="C180" s="11">
        <v>5116.8</v>
      </c>
      <c r="D180" s="11">
        <v>5116.8</v>
      </c>
      <c r="E180" s="11">
        <f t="shared" si="13"/>
        <v>0</v>
      </c>
      <c r="F180" s="11"/>
      <c r="G180" s="11">
        <v>5116.8</v>
      </c>
      <c r="H180" s="11">
        <v>5116.8</v>
      </c>
      <c r="I180" s="11">
        <f t="shared" si="14"/>
        <v>0</v>
      </c>
      <c r="J180" s="11">
        <v>5116.8</v>
      </c>
      <c r="K180" s="11">
        <v>5116.8</v>
      </c>
      <c r="L180" s="11">
        <f t="shared" si="15"/>
        <v>0</v>
      </c>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c r="HM180" s="15"/>
      <c r="HN180" s="15"/>
      <c r="HO180" s="15"/>
      <c r="HP180" s="15"/>
      <c r="HQ180" s="15"/>
      <c r="HR180" s="15"/>
      <c r="HS180" s="15"/>
      <c r="HT180" s="15"/>
      <c r="HU180" s="15"/>
      <c r="HV180" s="15"/>
      <c r="HW180" s="15"/>
      <c r="HX180" s="15"/>
      <c r="HY180" s="15"/>
      <c r="HZ180" s="15"/>
      <c r="IA180" s="15"/>
      <c r="IB180" s="15"/>
      <c r="IC180" s="15"/>
      <c r="ID180" s="15"/>
      <c r="IE180" s="15"/>
      <c r="IF180" s="15"/>
      <c r="IG180" s="15"/>
      <c r="IH180" s="15"/>
      <c r="II180" s="15"/>
      <c r="IJ180" s="15"/>
      <c r="IK180" s="15"/>
    </row>
    <row r="181" spans="1:245" ht="47.25" x14ac:dyDescent="0.25">
      <c r="A181" s="35" t="s">
        <v>153</v>
      </c>
      <c r="B181" s="39" t="s">
        <v>159</v>
      </c>
      <c r="C181" s="11">
        <v>12122.2</v>
      </c>
      <c r="D181" s="11">
        <v>12122.2</v>
      </c>
      <c r="E181" s="11">
        <f t="shared" si="13"/>
        <v>0</v>
      </c>
      <c r="F181" s="11"/>
      <c r="G181" s="11">
        <v>12185.1</v>
      </c>
      <c r="H181" s="11">
        <v>12185.1</v>
      </c>
      <c r="I181" s="11">
        <f t="shared" si="14"/>
        <v>0</v>
      </c>
      <c r="J181" s="11">
        <v>12185.1</v>
      </c>
      <c r="K181" s="11">
        <v>12185.1</v>
      </c>
      <c r="L181" s="11">
        <f t="shared" si="15"/>
        <v>0</v>
      </c>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c r="HM181" s="15"/>
      <c r="HN181" s="15"/>
      <c r="HO181" s="15"/>
      <c r="HP181" s="15"/>
      <c r="HQ181" s="15"/>
      <c r="HR181" s="15"/>
      <c r="HS181" s="15"/>
      <c r="HT181" s="15"/>
      <c r="HU181" s="15"/>
      <c r="HV181" s="15"/>
      <c r="HW181" s="15"/>
      <c r="HX181" s="15"/>
      <c r="HY181" s="15"/>
      <c r="HZ181" s="15"/>
      <c r="IA181" s="15"/>
      <c r="IB181" s="15"/>
      <c r="IC181" s="15"/>
      <c r="ID181" s="15"/>
      <c r="IE181" s="15"/>
      <c r="IF181" s="15"/>
      <c r="IG181" s="15"/>
      <c r="IH181" s="15"/>
      <c r="II181" s="15"/>
      <c r="IJ181" s="15"/>
      <c r="IK181" s="15"/>
    </row>
    <row r="182" spans="1:245" s="8" customFormat="1" ht="78.75" x14ac:dyDescent="0.25">
      <c r="A182" s="38" t="s">
        <v>160</v>
      </c>
      <c r="B182" s="10" t="s">
        <v>161</v>
      </c>
      <c r="C182" s="11">
        <v>1927.2</v>
      </c>
      <c r="D182" s="11">
        <v>1927.2</v>
      </c>
      <c r="E182" s="11">
        <f t="shared" si="13"/>
        <v>0</v>
      </c>
      <c r="F182" s="11"/>
      <c r="G182" s="11">
        <v>1927.2</v>
      </c>
      <c r="H182" s="11">
        <v>1927.2</v>
      </c>
      <c r="I182" s="11">
        <f t="shared" si="14"/>
        <v>0</v>
      </c>
      <c r="J182" s="11">
        <v>1927.2</v>
      </c>
      <c r="K182" s="11">
        <v>1927.2</v>
      </c>
      <c r="L182" s="11">
        <f t="shared" si="15"/>
        <v>0</v>
      </c>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c r="HM182" s="15"/>
      <c r="HN182" s="15"/>
      <c r="HO182" s="15"/>
      <c r="HP182" s="15"/>
      <c r="HQ182" s="15"/>
      <c r="HR182" s="15"/>
      <c r="HS182" s="15"/>
      <c r="HT182" s="15"/>
      <c r="HU182" s="15"/>
      <c r="HV182" s="15"/>
      <c r="HW182" s="15"/>
      <c r="HX182" s="15"/>
      <c r="HY182" s="15"/>
      <c r="HZ182" s="15"/>
      <c r="IA182" s="15"/>
      <c r="IB182" s="15"/>
      <c r="IC182" s="15"/>
      <c r="ID182" s="15"/>
      <c r="IE182" s="15"/>
      <c r="IF182" s="15"/>
      <c r="IG182" s="15"/>
      <c r="IH182" s="15"/>
      <c r="II182" s="15"/>
      <c r="IJ182" s="15"/>
      <c r="IK182" s="15"/>
    </row>
    <row r="183" spans="1:245" s="8" customFormat="1" ht="31.5" x14ac:dyDescent="0.25">
      <c r="A183" s="38" t="s">
        <v>153</v>
      </c>
      <c r="B183" s="10" t="s">
        <v>162</v>
      </c>
      <c r="C183" s="11">
        <v>391</v>
      </c>
      <c r="D183" s="11">
        <v>391</v>
      </c>
      <c r="E183" s="11">
        <f t="shared" si="13"/>
        <v>0</v>
      </c>
      <c r="F183" s="11"/>
      <c r="G183" s="11">
        <v>391</v>
      </c>
      <c r="H183" s="11">
        <v>391</v>
      </c>
      <c r="I183" s="11">
        <f t="shared" si="14"/>
        <v>0</v>
      </c>
      <c r="J183" s="11">
        <v>391</v>
      </c>
      <c r="K183" s="11">
        <v>391</v>
      </c>
      <c r="L183" s="11">
        <f t="shared" si="15"/>
        <v>0</v>
      </c>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c r="HM183" s="15"/>
      <c r="HN183" s="15"/>
      <c r="HO183" s="15"/>
      <c r="HP183" s="15"/>
      <c r="HQ183" s="15"/>
      <c r="HR183" s="15"/>
      <c r="HS183" s="15"/>
      <c r="HT183" s="15"/>
      <c r="HU183" s="15"/>
      <c r="HV183" s="15"/>
      <c r="HW183" s="15"/>
      <c r="HX183" s="15"/>
      <c r="HY183" s="15"/>
      <c r="HZ183" s="15"/>
      <c r="IA183" s="15"/>
      <c r="IB183" s="15"/>
      <c r="IC183" s="15"/>
      <c r="ID183" s="15"/>
      <c r="IE183" s="15"/>
      <c r="IF183" s="15"/>
      <c r="IG183" s="15"/>
      <c r="IH183" s="15"/>
      <c r="II183" s="15"/>
      <c r="IJ183" s="15"/>
      <c r="IK183" s="15"/>
    </row>
    <row r="184" spans="1:245" s="66" customFormat="1" ht="47.25" x14ac:dyDescent="0.25">
      <c r="A184" s="64" t="s">
        <v>153</v>
      </c>
      <c r="B184" s="65" t="s">
        <v>401</v>
      </c>
      <c r="C184" s="48">
        <v>750</v>
      </c>
      <c r="D184" s="48">
        <v>0</v>
      </c>
      <c r="E184" s="48">
        <f>D184-C184</f>
        <v>-750</v>
      </c>
      <c r="F184" s="48" t="s">
        <v>355</v>
      </c>
      <c r="G184" s="48">
        <v>8905.7999999999993</v>
      </c>
      <c r="H184" s="48">
        <v>3660.1</v>
      </c>
      <c r="I184" s="48">
        <f>H184-G184</f>
        <v>-5245.6999999999989</v>
      </c>
      <c r="J184" s="48">
        <v>26397.3</v>
      </c>
      <c r="K184" s="48">
        <v>20752.599999999999</v>
      </c>
      <c r="L184" s="48">
        <f>K184-J184</f>
        <v>-5644.7000000000007</v>
      </c>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1"/>
      <c r="BQ184" s="31"/>
      <c r="BR184" s="31"/>
      <c r="BS184" s="31"/>
      <c r="BT184" s="31"/>
      <c r="BU184" s="31"/>
      <c r="BV184" s="31"/>
      <c r="BW184" s="31"/>
      <c r="BX184" s="31"/>
      <c r="BY184" s="31"/>
      <c r="BZ184" s="31"/>
      <c r="CA184" s="31"/>
      <c r="CB184" s="31"/>
      <c r="CC184" s="31"/>
      <c r="CD184" s="31"/>
      <c r="CE184" s="31"/>
      <c r="CF184" s="31"/>
      <c r="CG184" s="31"/>
      <c r="CH184" s="31"/>
      <c r="CI184" s="31"/>
      <c r="CJ184" s="31"/>
      <c r="CK184" s="31"/>
      <c r="CL184" s="31"/>
      <c r="CM184" s="31"/>
      <c r="CN184" s="31"/>
      <c r="CO184" s="31"/>
      <c r="CP184" s="31"/>
      <c r="CQ184" s="31"/>
      <c r="CR184" s="31"/>
      <c r="CS184" s="31"/>
      <c r="CT184" s="31"/>
      <c r="CU184" s="31"/>
      <c r="CV184" s="31"/>
      <c r="CW184" s="31"/>
      <c r="CX184" s="31"/>
      <c r="CY184" s="31"/>
      <c r="CZ184" s="31"/>
      <c r="DA184" s="31"/>
      <c r="DB184" s="31"/>
      <c r="DC184" s="31"/>
      <c r="DD184" s="31"/>
      <c r="DE184" s="31"/>
      <c r="DF184" s="31"/>
      <c r="DG184" s="31"/>
      <c r="DH184" s="31"/>
      <c r="DI184" s="31"/>
      <c r="DJ184" s="31"/>
      <c r="DK184" s="31"/>
      <c r="DL184" s="31"/>
      <c r="DM184" s="31"/>
      <c r="DN184" s="31"/>
      <c r="DO184" s="31"/>
      <c r="DP184" s="31"/>
      <c r="DQ184" s="31"/>
      <c r="DR184" s="31"/>
      <c r="DS184" s="31"/>
      <c r="DT184" s="31"/>
      <c r="DU184" s="31"/>
      <c r="DV184" s="31"/>
      <c r="DW184" s="31"/>
      <c r="DX184" s="31"/>
      <c r="DY184" s="31"/>
      <c r="DZ184" s="31"/>
      <c r="EA184" s="31"/>
      <c r="EB184" s="31"/>
      <c r="EC184" s="31"/>
      <c r="ED184" s="31"/>
      <c r="EE184" s="31"/>
      <c r="EF184" s="31"/>
      <c r="EG184" s="31"/>
      <c r="EH184" s="31"/>
      <c r="EI184" s="31"/>
      <c r="EJ184" s="31"/>
      <c r="EK184" s="31"/>
      <c r="EL184" s="31"/>
      <c r="EM184" s="31"/>
      <c r="EN184" s="31"/>
      <c r="EO184" s="31"/>
      <c r="EP184" s="31"/>
      <c r="EQ184" s="31"/>
      <c r="ER184" s="31"/>
      <c r="ES184" s="31"/>
      <c r="ET184" s="31"/>
      <c r="EU184" s="31"/>
      <c r="EV184" s="31"/>
      <c r="EW184" s="31"/>
      <c r="EX184" s="31"/>
      <c r="EY184" s="31"/>
      <c r="EZ184" s="31"/>
      <c r="FA184" s="31"/>
      <c r="FB184" s="31"/>
      <c r="FC184" s="31"/>
      <c r="FD184" s="31"/>
      <c r="FE184" s="31"/>
      <c r="FF184" s="31"/>
      <c r="FG184" s="31"/>
      <c r="FH184" s="31"/>
      <c r="FI184" s="31"/>
      <c r="FJ184" s="31"/>
      <c r="FK184" s="31"/>
      <c r="FL184" s="31"/>
      <c r="FM184" s="31"/>
      <c r="FN184" s="31"/>
      <c r="FO184" s="31"/>
      <c r="FP184" s="31"/>
      <c r="FQ184" s="31"/>
      <c r="FR184" s="31"/>
      <c r="FS184" s="31"/>
      <c r="FT184" s="31"/>
      <c r="FU184" s="31"/>
      <c r="FV184" s="31"/>
      <c r="FW184" s="31"/>
      <c r="FX184" s="31"/>
      <c r="FY184" s="31"/>
      <c r="FZ184" s="31"/>
      <c r="GA184" s="31"/>
      <c r="GB184" s="31"/>
      <c r="GC184" s="31"/>
      <c r="GD184" s="31"/>
      <c r="GE184" s="31"/>
      <c r="GF184" s="31"/>
      <c r="GG184" s="31"/>
      <c r="GH184" s="31"/>
      <c r="GI184" s="31"/>
      <c r="GJ184" s="31"/>
      <c r="GK184" s="31"/>
      <c r="GL184" s="31"/>
      <c r="GM184" s="31"/>
      <c r="GN184" s="31"/>
      <c r="GO184" s="31"/>
      <c r="GP184" s="31"/>
      <c r="GQ184" s="31"/>
      <c r="GR184" s="31"/>
      <c r="GS184" s="31"/>
      <c r="GT184" s="31"/>
      <c r="GU184" s="31"/>
      <c r="GV184" s="31"/>
      <c r="GW184" s="31"/>
      <c r="GX184" s="31"/>
      <c r="GY184" s="31"/>
      <c r="GZ184" s="31"/>
      <c r="HA184" s="31"/>
      <c r="HB184" s="31"/>
      <c r="HC184" s="31"/>
      <c r="HD184" s="31"/>
      <c r="HE184" s="31"/>
      <c r="HF184" s="31"/>
      <c r="HG184" s="31"/>
      <c r="HH184" s="31"/>
      <c r="HI184" s="31"/>
      <c r="HJ184" s="31"/>
      <c r="HK184" s="31"/>
      <c r="HL184" s="31"/>
      <c r="HM184" s="31"/>
      <c r="HN184" s="31"/>
      <c r="HO184" s="31"/>
      <c r="HP184" s="31"/>
      <c r="HQ184" s="31"/>
      <c r="HR184" s="31"/>
      <c r="HS184" s="31"/>
      <c r="HT184" s="31"/>
      <c r="HU184" s="31"/>
      <c r="HV184" s="31"/>
      <c r="HW184" s="31"/>
      <c r="HX184" s="31"/>
      <c r="HY184" s="31"/>
      <c r="HZ184" s="31"/>
      <c r="IA184" s="31"/>
      <c r="IB184" s="31"/>
      <c r="IC184" s="31"/>
      <c r="ID184" s="31"/>
      <c r="IE184" s="31"/>
      <c r="IF184" s="31"/>
      <c r="IG184" s="31"/>
      <c r="IH184" s="31"/>
      <c r="II184" s="31"/>
      <c r="IJ184" s="31"/>
      <c r="IK184" s="31"/>
    </row>
    <row r="185" spans="1:245" s="66" customFormat="1" ht="48.75" customHeight="1" x14ac:dyDescent="0.25">
      <c r="A185" s="64" t="s">
        <v>153</v>
      </c>
      <c r="B185" s="65" t="s">
        <v>400</v>
      </c>
      <c r="C185" s="48">
        <v>0</v>
      </c>
      <c r="D185" s="48">
        <v>500</v>
      </c>
      <c r="E185" s="48">
        <f>D185-C185</f>
        <v>500</v>
      </c>
      <c r="F185" s="48" t="s">
        <v>355</v>
      </c>
      <c r="G185" s="48">
        <v>0</v>
      </c>
      <c r="H185" s="48">
        <v>4513.7</v>
      </c>
      <c r="I185" s="48">
        <f>H185-G185</f>
        <v>4513.7</v>
      </c>
      <c r="J185" s="48">
        <v>0</v>
      </c>
      <c r="K185" s="48">
        <v>5022.1000000000004</v>
      </c>
      <c r="L185" s="48">
        <f>K185-J185</f>
        <v>5022.1000000000004</v>
      </c>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1"/>
      <c r="BQ185" s="31"/>
      <c r="BR185" s="31"/>
      <c r="BS185" s="31"/>
      <c r="BT185" s="31"/>
      <c r="BU185" s="31"/>
      <c r="BV185" s="31"/>
      <c r="BW185" s="31"/>
      <c r="BX185" s="31"/>
      <c r="BY185" s="31"/>
      <c r="BZ185" s="31"/>
      <c r="CA185" s="31"/>
      <c r="CB185" s="31"/>
      <c r="CC185" s="31"/>
      <c r="CD185" s="31"/>
      <c r="CE185" s="31"/>
      <c r="CF185" s="31"/>
      <c r="CG185" s="31"/>
      <c r="CH185" s="31"/>
      <c r="CI185" s="31"/>
      <c r="CJ185" s="31"/>
      <c r="CK185" s="31"/>
      <c r="CL185" s="31"/>
      <c r="CM185" s="31"/>
      <c r="CN185" s="31"/>
      <c r="CO185" s="31"/>
      <c r="CP185" s="31"/>
      <c r="CQ185" s="31"/>
      <c r="CR185" s="31"/>
      <c r="CS185" s="31"/>
      <c r="CT185" s="31"/>
      <c r="CU185" s="31"/>
      <c r="CV185" s="31"/>
      <c r="CW185" s="31"/>
      <c r="CX185" s="31"/>
      <c r="CY185" s="31"/>
      <c r="CZ185" s="31"/>
      <c r="DA185" s="31"/>
      <c r="DB185" s="31"/>
      <c r="DC185" s="31"/>
      <c r="DD185" s="31"/>
      <c r="DE185" s="31"/>
      <c r="DF185" s="31"/>
      <c r="DG185" s="31"/>
      <c r="DH185" s="31"/>
      <c r="DI185" s="31"/>
      <c r="DJ185" s="31"/>
      <c r="DK185" s="31"/>
      <c r="DL185" s="31"/>
      <c r="DM185" s="31"/>
      <c r="DN185" s="31"/>
      <c r="DO185" s="31"/>
      <c r="DP185" s="31"/>
      <c r="DQ185" s="31"/>
      <c r="DR185" s="31"/>
      <c r="DS185" s="31"/>
      <c r="DT185" s="31"/>
      <c r="DU185" s="31"/>
      <c r="DV185" s="31"/>
      <c r="DW185" s="31"/>
      <c r="DX185" s="31"/>
      <c r="DY185" s="31"/>
      <c r="DZ185" s="31"/>
      <c r="EA185" s="31"/>
      <c r="EB185" s="31"/>
      <c r="EC185" s="31"/>
      <c r="ED185" s="31"/>
      <c r="EE185" s="31"/>
      <c r="EF185" s="31"/>
      <c r="EG185" s="31"/>
      <c r="EH185" s="31"/>
      <c r="EI185" s="31"/>
      <c r="EJ185" s="31"/>
      <c r="EK185" s="31"/>
      <c r="EL185" s="31"/>
      <c r="EM185" s="31"/>
      <c r="EN185" s="31"/>
      <c r="EO185" s="31"/>
      <c r="EP185" s="31"/>
      <c r="EQ185" s="31"/>
      <c r="ER185" s="31"/>
      <c r="ES185" s="31"/>
      <c r="ET185" s="31"/>
      <c r="EU185" s="31"/>
      <c r="EV185" s="31"/>
      <c r="EW185" s="31"/>
      <c r="EX185" s="31"/>
      <c r="EY185" s="31"/>
      <c r="EZ185" s="31"/>
      <c r="FA185" s="31"/>
      <c r="FB185" s="31"/>
      <c r="FC185" s="31"/>
      <c r="FD185" s="31"/>
      <c r="FE185" s="31"/>
      <c r="FF185" s="31"/>
      <c r="FG185" s="31"/>
      <c r="FH185" s="31"/>
      <c r="FI185" s="31"/>
      <c r="FJ185" s="31"/>
      <c r="FK185" s="31"/>
      <c r="FL185" s="31"/>
      <c r="FM185" s="31"/>
      <c r="FN185" s="31"/>
      <c r="FO185" s="31"/>
      <c r="FP185" s="31"/>
      <c r="FQ185" s="31"/>
      <c r="FR185" s="31"/>
      <c r="FS185" s="31"/>
      <c r="FT185" s="31"/>
      <c r="FU185" s="31"/>
      <c r="FV185" s="31"/>
      <c r="FW185" s="31"/>
      <c r="FX185" s="31"/>
      <c r="FY185" s="31"/>
      <c r="FZ185" s="31"/>
      <c r="GA185" s="31"/>
      <c r="GB185" s="31"/>
      <c r="GC185" s="31"/>
      <c r="GD185" s="31"/>
      <c r="GE185" s="31"/>
      <c r="GF185" s="31"/>
      <c r="GG185" s="31"/>
      <c r="GH185" s="31"/>
      <c r="GI185" s="31"/>
      <c r="GJ185" s="31"/>
      <c r="GK185" s="31"/>
      <c r="GL185" s="31"/>
      <c r="GM185" s="31"/>
      <c r="GN185" s="31"/>
      <c r="GO185" s="31"/>
      <c r="GP185" s="31"/>
      <c r="GQ185" s="31"/>
      <c r="GR185" s="31"/>
      <c r="GS185" s="31"/>
      <c r="GT185" s="31"/>
      <c r="GU185" s="31"/>
      <c r="GV185" s="31"/>
      <c r="GW185" s="31"/>
      <c r="GX185" s="31"/>
      <c r="GY185" s="31"/>
      <c r="GZ185" s="31"/>
      <c r="HA185" s="31"/>
      <c r="HB185" s="31"/>
      <c r="HC185" s="31"/>
      <c r="HD185" s="31"/>
      <c r="HE185" s="31"/>
      <c r="HF185" s="31"/>
      <c r="HG185" s="31"/>
      <c r="HH185" s="31"/>
      <c r="HI185" s="31"/>
      <c r="HJ185" s="31"/>
      <c r="HK185" s="31"/>
      <c r="HL185" s="31"/>
      <c r="HM185" s="31"/>
      <c r="HN185" s="31"/>
      <c r="HO185" s="31"/>
      <c r="HP185" s="31"/>
      <c r="HQ185" s="31"/>
      <c r="HR185" s="31"/>
      <c r="HS185" s="31"/>
      <c r="HT185" s="31"/>
      <c r="HU185" s="31"/>
      <c r="HV185" s="31"/>
      <c r="HW185" s="31"/>
      <c r="HX185" s="31"/>
      <c r="HY185" s="31"/>
      <c r="HZ185" s="31"/>
      <c r="IA185" s="31"/>
      <c r="IB185" s="31"/>
      <c r="IC185" s="31"/>
      <c r="ID185" s="31"/>
      <c r="IE185" s="31"/>
      <c r="IF185" s="31"/>
      <c r="IG185" s="31"/>
      <c r="IH185" s="31"/>
      <c r="II185" s="31"/>
      <c r="IJ185" s="31"/>
      <c r="IK185" s="31"/>
    </row>
    <row r="186" spans="1:245" s="66" customFormat="1" ht="56.25" customHeight="1" x14ac:dyDescent="0.25">
      <c r="A186" s="64" t="s">
        <v>153</v>
      </c>
      <c r="B186" s="65" t="s">
        <v>399</v>
      </c>
      <c r="C186" s="48">
        <v>0</v>
      </c>
      <c r="D186" s="48">
        <v>250</v>
      </c>
      <c r="E186" s="48">
        <f t="shared" si="13"/>
        <v>250</v>
      </c>
      <c r="F186" s="48" t="s">
        <v>355</v>
      </c>
      <c r="G186" s="48">
        <v>0</v>
      </c>
      <c r="H186" s="48">
        <v>732</v>
      </c>
      <c r="I186" s="48">
        <f t="shared" si="14"/>
        <v>732</v>
      </c>
      <c r="J186" s="48">
        <v>0</v>
      </c>
      <c r="K186" s="48">
        <v>622.6</v>
      </c>
      <c r="L186" s="48">
        <f t="shared" si="15"/>
        <v>622.6</v>
      </c>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1"/>
      <c r="BQ186" s="31"/>
      <c r="BR186" s="31"/>
      <c r="BS186" s="31"/>
      <c r="BT186" s="31"/>
      <c r="BU186" s="31"/>
      <c r="BV186" s="31"/>
      <c r="BW186" s="31"/>
      <c r="BX186" s="31"/>
      <c r="BY186" s="31"/>
      <c r="BZ186" s="31"/>
      <c r="CA186" s="31"/>
      <c r="CB186" s="31"/>
      <c r="CC186" s="31"/>
      <c r="CD186" s="31"/>
      <c r="CE186" s="31"/>
      <c r="CF186" s="31"/>
      <c r="CG186" s="31"/>
      <c r="CH186" s="31"/>
      <c r="CI186" s="31"/>
      <c r="CJ186" s="31"/>
      <c r="CK186" s="31"/>
      <c r="CL186" s="31"/>
      <c r="CM186" s="31"/>
      <c r="CN186" s="31"/>
      <c r="CO186" s="31"/>
      <c r="CP186" s="31"/>
      <c r="CQ186" s="31"/>
      <c r="CR186" s="31"/>
      <c r="CS186" s="31"/>
      <c r="CT186" s="31"/>
      <c r="CU186" s="31"/>
      <c r="CV186" s="31"/>
      <c r="CW186" s="31"/>
      <c r="CX186" s="31"/>
      <c r="CY186" s="31"/>
      <c r="CZ186" s="31"/>
      <c r="DA186" s="31"/>
      <c r="DB186" s="31"/>
      <c r="DC186" s="31"/>
      <c r="DD186" s="31"/>
      <c r="DE186" s="31"/>
      <c r="DF186" s="31"/>
      <c r="DG186" s="31"/>
      <c r="DH186" s="31"/>
      <c r="DI186" s="31"/>
      <c r="DJ186" s="31"/>
      <c r="DK186" s="31"/>
      <c r="DL186" s="31"/>
      <c r="DM186" s="31"/>
      <c r="DN186" s="31"/>
      <c r="DO186" s="31"/>
      <c r="DP186" s="31"/>
      <c r="DQ186" s="31"/>
      <c r="DR186" s="31"/>
      <c r="DS186" s="31"/>
      <c r="DT186" s="31"/>
      <c r="DU186" s="31"/>
      <c r="DV186" s="31"/>
      <c r="DW186" s="31"/>
      <c r="DX186" s="31"/>
      <c r="DY186" s="31"/>
      <c r="DZ186" s="31"/>
      <c r="EA186" s="31"/>
      <c r="EB186" s="31"/>
      <c r="EC186" s="31"/>
      <c r="ED186" s="31"/>
      <c r="EE186" s="31"/>
      <c r="EF186" s="31"/>
      <c r="EG186" s="31"/>
      <c r="EH186" s="31"/>
      <c r="EI186" s="31"/>
      <c r="EJ186" s="31"/>
      <c r="EK186" s="31"/>
      <c r="EL186" s="31"/>
      <c r="EM186" s="31"/>
      <c r="EN186" s="31"/>
      <c r="EO186" s="31"/>
      <c r="EP186" s="31"/>
      <c r="EQ186" s="31"/>
      <c r="ER186" s="31"/>
      <c r="ES186" s="31"/>
      <c r="ET186" s="31"/>
      <c r="EU186" s="31"/>
      <c r="EV186" s="31"/>
      <c r="EW186" s="31"/>
      <c r="EX186" s="31"/>
      <c r="EY186" s="31"/>
      <c r="EZ186" s="31"/>
      <c r="FA186" s="31"/>
      <c r="FB186" s="31"/>
      <c r="FC186" s="31"/>
      <c r="FD186" s="31"/>
      <c r="FE186" s="31"/>
      <c r="FF186" s="31"/>
      <c r="FG186" s="31"/>
      <c r="FH186" s="31"/>
      <c r="FI186" s="31"/>
      <c r="FJ186" s="31"/>
      <c r="FK186" s="31"/>
      <c r="FL186" s="31"/>
      <c r="FM186" s="31"/>
      <c r="FN186" s="31"/>
      <c r="FO186" s="31"/>
      <c r="FP186" s="31"/>
      <c r="FQ186" s="31"/>
      <c r="FR186" s="31"/>
      <c r="FS186" s="31"/>
      <c r="FT186" s="31"/>
      <c r="FU186" s="31"/>
      <c r="FV186" s="31"/>
      <c r="FW186" s="31"/>
      <c r="FX186" s="31"/>
      <c r="FY186" s="31"/>
      <c r="FZ186" s="31"/>
      <c r="GA186" s="31"/>
      <c r="GB186" s="31"/>
      <c r="GC186" s="31"/>
      <c r="GD186" s="31"/>
      <c r="GE186" s="31"/>
      <c r="GF186" s="31"/>
      <c r="GG186" s="31"/>
      <c r="GH186" s="31"/>
      <c r="GI186" s="31"/>
      <c r="GJ186" s="31"/>
      <c r="GK186" s="31"/>
      <c r="GL186" s="31"/>
      <c r="GM186" s="31"/>
      <c r="GN186" s="31"/>
      <c r="GO186" s="31"/>
      <c r="GP186" s="31"/>
      <c r="GQ186" s="31"/>
      <c r="GR186" s="31"/>
      <c r="GS186" s="31"/>
      <c r="GT186" s="31"/>
      <c r="GU186" s="31"/>
      <c r="GV186" s="31"/>
      <c r="GW186" s="31"/>
      <c r="GX186" s="31"/>
      <c r="GY186" s="31"/>
      <c r="GZ186" s="31"/>
      <c r="HA186" s="31"/>
      <c r="HB186" s="31"/>
      <c r="HC186" s="31"/>
      <c r="HD186" s="31"/>
      <c r="HE186" s="31"/>
      <c r="HF186" s="31"/>
      <c r="HG186" s="31"/>
      <c r="HH186" s="31"/>
      <c r="HI186" s="31"/>
      <c r="HJ186" s="31"/>
      <c r="HK186" s="31"/>
      <c r="HL186" s="31"/>
      <c r="HM186" s="31"/>
      <c r="HN186" s="31"/>
      <c r="HO186" s="31"/>
      <c r="HP186" s="31"/>
      <c r="HQ186" s="31"/>
      <c r="HR186" s="31"/>
      <c r="HS186" s="31"/>
      <c r="HT186" s="31"/>
      <c r="HU186" s="31"/>
      <c r="HV186" s="31"/>
      <c r="HW186" s="31"/>
      <c r="HX186" s="31"/>
      <c r="HY186" s="31"/>
      <c r="HZ186" s="31"/>
      <c r="IA186" s="31"/>
      <c r="IB186" s="31"/>
      <c r="IC186" s="31"/>
      <c r="ID186" s="31"/>
      <c r="IE186" s="31"/>
      <c r="IF186" s="31"/>
      <c r="IG186" s="31"/>
      <c r="IH186" s="31"/>
      <c r="II186" s="31"/>
      <c r="IJ186" s="31"/>
      <c r="IK186" s="31"/>
    </row>
    <row r="187" spans="1:245" s="8" customFormat="1" ht="47.25" x14ac:dyDescent="0.25">
      <c r="A187" s="38" t="s">
        <v>153</v>
      </c>
      <c r="B187" s="40" t="s">
        <v>318</v>
      </c>
      <c r="C187" s="11">
        <v>20418.7</v>
      </c>
      <c r="D187" s="11">
        <v>0</v>
      </c>
      <c r="E187" s="11">
        <f t="shared" si="13"/>
        <v>-20418.7</v>
      </c>
      <c r="F187" s="11"/>
      <c r="G187" s="11">
        <v>0</v>
      </c>
      <c r="H187" s="11">
        <v>0</v>
      </c>
      <c r="I187" s="11">
        <f t="shared" si="14"/>
        <v>0</v>
      </c>
      <c r="J187" s="11">
        <v>0</v>
      </c>
      <c r="K187" s="11">
        <v>0</v>
      </c>
      <c r="L187" s="11">
        <f t="shared" si="15"/>
        <v>0</v>
      </c>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c r="HM187" s="15"/>
      <c r="HN187" s="15"/>
      <c r="HO187" s="15"/>
      <c r="HP187" s="15"/>
      <c r="HQ187" s="15"/>
      <c r="HR187" s="15"/>
      <c r="HS187" s="15"/>
      <c r="HT187" s="15"/>
      <c r="HU187" s="15"/>
      <c r="HV187" s="15"/>
      <c r="HW187" s="15"/>
      <c r="HX187" s="15"/>
      <c r="HY187" s="15"/>
      <c r="HZ187" s="15"/>
      <c r="IA187" s="15"/>
      <c r="IB187" s="15"/>
      <c r="IC187" s="15"/>
      <c r="ID187" s="15"/>
      <c r="IE187" s="15"/>
      <c r="IF187" s="15"/>
      <c r="IG187" s="15"/>
      <c r="IH187" s="15"/>
      <c r="II187" s="15"/>
      <c r="IJ187" s="15"/>
      <c r="IK187" s="15"/>
    </row>
    <row r="188" spans="1:245" ht="63" x14ac:dyDescent="0.25">
      <c r="A188" s="35" t="s">
        <v>153</v>
      </c>
      <c r="B188" s="39" t="s">
        <v>163</v>
      </c>
      <c r="C188" s="11">
        <v>523.5</v>
      </c>
      <c r="D188" s="11">
        <v>523.5</v>
      </c>
      <c r="E188" s="11">
        <f t="shared" si="13"/>
        <v>0</v>
      </c>
      <c r="F188" s="11"/>
      <c r="G188" s="11">
        <v>523.5</v>
      </c>
      <c r="H188" s="11">
        <v>523.5</v>
      </c>
      <c r="I188" s="11">
        <f t="shared" si="14"/>
        <v>0</v>
      </c>
      <c r="J188" s="11">
        <v>523.5</v>
      </c>
      <c r="K188" s="11">
        <v>523.5</v>
      </c>
      <c r="L188" s="11">
        <f t="shared" si="15"/>
        <v>0</v>
      </c>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c r="HM188" s="15"/>
      <c r="HN188" s="15"/>
      <c r="HO188" s="15"/>
      <c r="HP188" s="15"/>
      <c r="HQ188" s="15"/>
      <c r="HR188" s="15"/>
      <c r="HS188" s="15"/>
      <c r="HT188" s="15"/>
      <c r="HU188" s="15"/>
      <c r="HV188" s="15"/>
      <c r="HW188" s="15"/>
      <c r="HX188" s="15"/>
      <c r="HY188" s="15"/>
      <c r="HZ188" s="15"/>
      <c r="IA188" s="15"/>
      <c r="IB188" s="15"/>
      <c r="IC188" s="15"/>
      <c r="ID188" s="15"/>
      <c r="IE188" s="15"/>
      <c r="IF188" s="15"/>
      <c r="IG188" s="15"/>
      <c r="IH188" s="15"/>
      <c r="II188" s="15"/>
      <c r="IJ188" s="15"/>
      <c r="IK188" s="15"/>
    </row>
    <row r="189" spans="1:245" ht="47.25" x14ac:dyDescent="0.25">
      <c r="A189" s="35" t="s">
        <v>388</v>
      </c>
      <c r="B189" s="36" t="s">
        <v>389</v>
      </c>
      <c r="C189" s="11">
        <v>0</v>
      </c>
      <c r="D189" s="11">
        <v>3664.1</v>
      </c>
      <c r="E189" s="11">
        <f t="shared" si="13"/>
        <v>3664.1</v>
      </c>
      <c r="F189" s="11" t="s">
        <v>355</v>
      </c>
      <c r="G189" s="11"/>
      <c r="H189" s="11"/>
      <c r="I189" s="11"/>
      <c r="J189" s="11"/>
      <c r="K189" s="11"/>
      <c r="L189" s="11"/>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c r="HM189" s="15"/>
      <c r="HN189" s="15"/>
      <c r="HO189" s="15"/>
      <c r="HP189" s="15"/>
      <c r="HQ189" s="15"/>
      <c r="HR189" s="15"/>
      <c r="HS189" s="15"/>
      <c r="HT189" s="15"/>
      <c r="HU189" s="15"/>
      <c r="HV189" s="15"/>
      <c r="HW189" s="15"/>
      <c r="HX189" s="15"/>
      <c r="HY189" s="15"/>
      <c r="HZ189" s="15"/>
      <c r="IA189" s="15"/>
      <c r="IB189" s="15"/>
      <c r="IC189" s="15"/>
      <c r="ID189" s="15"/>
      <c r="IE189" s="15"/>
      <c r="IF189" s="15"/>
      <c r="IG189" s="15"/>
      <c r="IH189" s="15"/>
      <c r="II189" s="15"/>
      <c r="IJ189" s="15"/>
      <c r="IK189" s="15"/>
    </row>
    <row r="190" spans="1:245" ht="15.75" x14ac:dyDescent="0.25">
      <c r="A190" s="5" t="s">
        <v>164</v>
      </c>
      <c r="B190" s="6" t="s">
        <v>165</v>
      </c>
      <c r="C190" s="7">
        <f>SUM(C191:C234)</f>
        <v>3247712.1999999997</v>
      </c>
      <c r="D190" s="7">
        <f>SUM(D191:D234)</f>
        <v>3247727.4</v>
      </c>
      <c r="E190" s="7">
        <f t="shared" si="13"/>
        <v>15.200000000186265</v>
      </c>
      <c r="F190" s="7"/>
      <c r="G190" s="7">
        <f>SUM(G191:G234)</f>
        <v>3255475.6</v>
      </c>
      <c r="H190" s="7">
        <f>SUM(H191:H234)</f>
        <v>3255475.6</v>
      </c>
      <c r="I190" s="7">
        <f t="shared" si="14"/>
        <v>0</v>
      </c>
      <c r="J190" s="7">
        <f>SUM(J191:J234)</f>
        <v>3285788.5999999996</v>
      </c>
      <c r="K190" s="7">
        <f>SUM(K191:K234)</f>
        <v>3285788.5999999996</v>
      </c>
      <c r="L190" s="7">
        <f t="shared" si="15"/>
        <v>0</v>
      </c>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c r="HM190" s="15"/>
      <c r="HN190" s="15"/>
      <c r="HO190" s="15"/>
      <c r="HP190" s="15"/>
      <c r="HQ190" s="15"/>
      <c r="HR190" s="15"/>
      <c r="HS190" s="15"/>
      <c r="HT190" s="15"/>
      <c r="HU190" s="15"/>
      <c r="HV190" s="15"/>
      <c r="HW190" s="15"/>
      <c r="HX190" s="15"/>
      <c r="HY190" s="15"/>
      <c r="HZ190" s="15"/>
      <c r="IA190" s="15"/>
      <c r="IB190" s="15"/>
      <c r="IC190" s="15"/>
      <c r="ID190" s="15"/>
      <c r="IE190" s="15"/>
      <c r="IF190" s="15"/>
      <c r="IG190" s="15"/>
      <c r="IH190" s="15"/>
      <c r="II190" s="15"/>
      <c r="IJ190" s="15"/>
      <c r="IK190" s="15"/>
    </row>
    <row r="191" spans="1:245" ht="47.25" x14ac:dyDescent="0.25">
      <c r="A191" s="3" t="s">
        <v>166</v>
      </c>
      <c r="B191" s="10" t="s">
        <v>167</v>
      </c>
      <c r="C191" s="11">
        <v>9375.1</v>
      </c>
      <c r="D191" s="11">
        <v>9375.1</v>
      </c>
      <c r="E191" s="11">
        <f t="shared" si="13"/>
        <v>0</v>
      </c>
      <c r="F191" s="11"/>
      <c r="G191" s="11">
        <v>9733.7000000000007</v>
      </c>
      <c r="H191" s="11">
        <v>9733.7000000000007</v>
      </c>
      <c r="I191" s="11">
        <f t="shared" si="14"/>
        <v>0</v>
      </c>
      <c r="J191" s="11">
        <v>10106.6</v>
      </c>
      <c r="K191" s="11">
        <v>10106.6</v>
      </c>
      <c r="L191" s="11">
        <f t="shared" si="15"/>
        <v>0</v>
      </c>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c r="HM191" s="15"/>
      <c r="HN191" s="15"/>
      <c r="HO191" s="15"/>
      <c r="HP191" s="15"/>
      <c r="HQ191" s="15"/>
      <c r="HR191" s="15"/>
      <c r="HS191" s="15"/>
      <c r="HT191" s="15"/>
      <c r="HU191" s="15"/>
      <c r="HV191" s="15"/>
      <c r="HW191" s="15"/>
      <c r="HX191" s="15"/>
      <c r="HY191" s="15"/>
      <c r="HZ191" s="15"/>
      <c r="IA191" s="15"/>
      <c r="IB191" s="15"/>
      <c r="IC191" s="15"/>
      <c r="ID191" s="15"/>
      <c r="IE191" s="15"/>
      <c r="IF191" s="15"/>
      <c r="IG191" s="15"/>
      <c r="IH191" s="15"/>
      <c r="II191" s="15"/>
      <c r="IJ191" s="15"/>
      <c r="IK191" s="15"/>
    </row>
    <row r="192" spans="1:245" ht="31.5" x14ac:dyDescent="0.25">
      <c r="A192" s="3" t="s">
        <v>168</v>
      </c>
      <c r="B192" s="10" t="s">
        <v>169</v>
      </c>
      <c r="C192" s="11">
        <v>163169.4</v>
      </c>
      <c r="D192" s="11">
        <v>163169.4</v>
      </c>
      <c r="E192" s="11">
        <f t="shared" si="13"/>
        <v>0</v>
      </c>
      <c r="F192" s="11"/>
      <c r="G192" s="11">
        <v>170032.2</v>
      </c>
      <c r="H192" s="11">
        <v>170032.2</v>
      </c>
      <c r="I192" s="11">
        <f t="shared" si="14"/>
        <v>0</v>
      </c>
      <c r="J192" s="11">
        <v>177168.8</v>
      </c>
      <c r="K192" s="11">
        <v>177168.8</v>
      </c>
      <c r="L192" s="11">
        <f t="shared" si="15"/>
        <v>0</v>
      </c>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c r="HM192" s="15"/>
      <c r="HN192" s="15"/>
      <c r="HO192" s="15"/>
      <c r="HP192" s="15"/>
      <c r="HQ192" s="15"/>
      <c r="HR192" s="15"/>
      <c r="HS192" s="15"/>
      <c r="HT192" s="15"/>
      <c r="HU192" s="15"/>
      <c r="HV192" s="15"/>
      <c r="HW192" s="15"/>
      <c r="HX192" s="15"/>
      <c r="HY192" s="15"/>
      <c r="HZ192" s="15"/>
      <c r="IA192" s="15"/>
      <c r="IB192" s="15"/>
      <c r="IC192" s="15"/>
      <c r="ID192" s="15"/>
      <c r="IE192" s="15"/>
      <c r="IF192" s="15"/>
      <c r="IG192" s="15"/>
      <c r="IH192" s="15"/>
      <c r="II192" s="15"/>
      <c r="IJ192" s="15"/>
      <c r="IK192" s="15"/>
    </row>
    <row r="193" spans="1:245" ht="47.25" x14ac:dyDescent="0.25">
      <c r="A193" s="3" t="s">
        <v>170</v>
      </c>
      <c r="B193" s="10" t="s">
        <v>171</v>
      </c>
      <c r="C193" s="11">
        <v>6222.9</v>
      </c>
      <c r="D193" s="11">
        <v>6222.9</v>
      </c>
      <c r="E193" s="11">
        <f t="shared" si="13"/>
        <v>0</v>
      </c>
      <c r="F193" s="11"/>
      <c r="G193" s="11">
        <v>6222.9</v>
      </c>
      <c r="H193" s="11">
        <v>6222.9</v>
      </c>
      <c r="I193" s="11">
        <f t="shared" si="14"/>
        <v>0</v>
      </c>
      <c r="J193" s="11">
        <v>6222.9</v>
      </c>
      <c r="K193" s="11">
        <v>6222.9</v>
      </c>
      <c r="L193" s="11">
        <f t="shared" si="15"/>
        <v>0</v>
      </c>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c r="HN193" s="15"/>
      <c r="HO193" s="15"/>
      <c r="HP193" s="15"/>
      <c r="HQ193" s="15"/>
      <c r="HR193" s="15"/>
      <c r="HS193" s="15"/>
      <c r="HT193" s="15"/>
      <c r="HU193" s="15"/>
      <c r="HV193" s="15"/>
      <c r="HW193" s="15"/>
      <c r="HX193" s="15"/>
      <c r="HY193" s="15"/>
      <c r="HZ193" s="15"/>
      <c r="IA193" s="15"/>
      <c r="IB193" s="15"/>
      <c r="IC193" s="15"/>
      <c r="ID193" s="15"/>
      <c r="IE193" s="15"/>
      <c r="IF193" s="15"/>
      <c r="IG193" s="15"/>
      <c r="IH193" s="15"/>
      <c r="II193" s="15"/>
      <c r="IJ193" s="15"/>
      <c r="IK193" s="15"/>
    </row>
    <row r="194" spans="1:245" ht="63" x14ac:dyDescent="0.25">
      <c r="A194" s="3" t="s">
        <v>170</v>
      </c>
      <c r="B194" s="10" t="s">
        <v>172</v>
      </c>
      <c r="C194" s="11">
        <v>236.4</v>
      </c>
      <c r="D194" s="11">
        <v>236.4</v>
      </c>
      <c r="E194" s="11">
        <f t="shared" si="13"/>
        <v>0</v>
      </c>
      <c r="F194" s="11"/>
      <c r="G194" s="11">
        <v>236.4</v>
      </c>
      <c r="H194" s="11">
        <v>236.4</v>
      </c>
      <c r="I194" s="11">
        <f t="shared" si="14"/>
        <v>0</v>
      </c>
      <c r="J194" s="11">
        <v>236.4</v>
      </c>
      <c r="K194" s="11">
        <v>236.4</v>
      </c>
      <c r="L194" s="11">
        <f t="shared" si="15"/>
        <v>0</v>
      </c>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c r="HS194" s="15"/>
      <c r="HT194" s="15"/>
      <c r="HU194" s="15"/>
      <c r="HV194" s="15"/>
      <c r="HW194" s="15"/>
      <c r="HX194" s="15"/>
      <c r="HY194" s="15"/>
      <c r="HZ194" s="15"/>
      <c r="IA194" s="15"/>
      <c r="IB194" s="15"/>
      <c r="IC194" s="15"/>
      <c r="ID194" s="15"/>
      <c r="IE194" s="15"/>
      <c r="IF194" s="15"/>
      <c r="IG194" s="15"/>
      <c r="IH194" s="15"/>
      <c r="II194" s="15"/>
      <c r="IJ194" s="15"/>
      <c r="IK194" s="15"/>
    </row>
    <row r="195" spans="1:245" ht="63" x14ac:dyDescent="0.25">
      <c r="A195" s="3" t="s">
        <v>170</v>
      </c>
      <c r="B195" s="10" t="s">
        <v>173</v>
      </c>
      <c r="C195" s="11">
        <v>137.80000000000001</v>
      </c>
      <c r="D195" s="11">
        <v>137.80000000000001</v>
      </c>
      <c r="E195" s="11">
        <f t="shared" si="13"/>
        <v>0</v>
      </c>
      <c r="F195" s="11"/>
      <c r="G195" s="11">
        <v>137.69999999999999</v>
      </c>
      <c r="H195" s="11">
        <v>137.69999999999999</v>
      </c>
      <c r="I195" s="11">
        <f t="shared" si="14"/>
        <v>0</v>
      </c>
      <c r="J195" s="11">
        <v>137.80000000000001</v>
      </c>
      <c r="K195" s="11">
        <v>137.80000000000001</v>
      </c>
      <c r="L195" s="11">
        <f t="shared" si="15"/>
        <v>0</v>
      </c>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c r="HS195" s="15"/>
      <c r="HT195" s="15"/>
      <c r="HU195" s="15"/>
      <c r="HV195" s="15"/>
      <c r="HW195" s="15"/>
      <c r="HX195" s="15"/>
      <c r="HY195" s="15"/>
      <c r="HZ195" s="15"/>
      <c r="IA195" s="15"/>
      <c r="IB195" s="15"/>
      <c r="IC195" s="15"/>
      <c r="ID195" s="15"/>
      <c r="IE195" s="15"/>
      <c r="IF195" s="15"/>
      <c r="IG195" s="15"/>
      <c r="IH195" s="15"/>
      <c r="II195" s="15"/>
      <c r="IJ195" s="15"/>
      <c r="IK195" s="15"/>
    </row>
    <row r="196" spans="1:245" ht="47.25" x14ac:dyDescent="0.25">
      <c r="A196" s="3" t="s">
        <v>170</v>
      </c>
      <c r="B196" s="10" t="s">
        <v>174</v>
      </c>
      <c r="C196" s="11">
        <v>1037.3</v>
      </c>
      <c r="D196" s="11">
        <v>1037.3</v>
      </c>
      <c r="E196" s="11">
        <f t="shared" si="13"/>
        <v>0</v>
      </c>
      <c r="F196" s="11"/>
      <c r="G196" s="11">
        <v>1037.3</v>
      </c>
      <c r="H196" s="11">
        <v>1037.3</v>
      </c>
      <c r="I196" s="11">
        <f t="shared" si="14"/>
        <v>0</v>
      </c>
      <c r="J196" s="11">
        <v>1037.3</v>
      </c>
      <c r="K196" s="11">
        <v>1037.3</v>
      </c>
      <c r="L196" s="11">
        <f t="shared" si="15"/>
        <v>0</v>
      </c>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c r="HS196" s="15"/>
      <c r="HT196" s="15"/>
      <c r="HU196" s="15"/>
      <c r="HV196" s="15"/>
      <c r="HW196" s="15"/>
      <c r="HX196" s="15"/>
      <c r="HY196" s="15"/>
      <c r="HZ196" s="15"/>
      <c r="IA196" s="15"/>
      <c r="IB196" s="15"/>
      <c r="IC196" s="15"/>
      <c r="ID196" s="15"/>
      <c r="IE196" s="15"/>
      <c r="IF196" s="15"/>
      <c r="IG196" s="15"/>
      <c r="IH196" s="15"/>
      <c r="II196" s="15"/>
      <c r="IJ196" s="15"/>
      <c r="IK196" s="15"/>
    </row>
    <row r="197" spans="1:245" s="41" customFormat="1" ht="47.25" x14ac:dyDescent="0.25">
      <c r="A197" s="3" t="s">
        <v>170</v>
      </c>
      <c r="B197" s="10" t="s">
        <v>319</v>
      </c>
      <c r="C197" s="11">
        <v>1231.3</v>
      </c>
      <c r="D197" s="11">
        <v>1231.3</v>
      </c>
      <c r="E197" s="11">
        <f t="shared" si="13"/>
        <v>0</v>
      </c>
      <c r="F197" s="11"/>
      <c r="G197" s="11">
        <v>0</v>
      </c>
      <c r="H197" s="11">
        <v>0</v>
      </c>
      <c r="I197" s="11">
        <f t="shared" si="14"/>
        <v>0</v>
      </c>
      <c r="J197" s="11">
        <v>0</v>
      </c>
      <c r="K197" s="11">
        <v>0</v>
      </c>
      <c r="L197" s="11">
        <f t="shared" si="15"/>
        <v>0</v>
      </c>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c r="HS197" s="15"/>
      <c r="HT197" s="15"/>
      <c r="HU197" s="15"/>
      <c r="HV197" s="15"/>
      <c r="HW197" s="15"/>
      <c r="HX197" s="15"/>
      <c r="HY197" s="15"/>
      <c r="HZ197" s="15"/>
      <c r="IA197" s="15"/>
      <c r="IB197" s="15"/>
      <c r="IC197" s="15"/>
      <c r="ID197" s="15"/>
      <c r="IE197" s="15"/>
      <c r="IF197" s="15"/>
      <c r="IG197" s="15"/>
      <c r="IH197" s="15"/>
      <c r="II197" s="15"/>
      <c r="IJ197" s="15"/>
      <c r="IK197" s="15"/>
    </row>
    <row r="198" spans="1:245" ht="47.25" x14ac:dyDescent="0.25">
      <c r="A198" s="3" t="s">
        <v>175</v>
      </c>
      <c r="B198" s="10" t="s">
        <v>176</v>
      </c>
      <c r="C198" s="11">
        <v>6308.9</v>
      </c>
      <c r="D198" s="11">
        <v>6308.9</v>
      </c>
      <c r="E198" s="11">
        <f t="shared" si="13"/>
        <v>0</v>
      </c>
      <c r="F198" s="11"/>
      <c r="G198" s="11">
        <v>6561.3</v>
      </c>
      <c r="H198" s="11">
        <v>6561.3</v>
      </c>
      <c r="I198" s="11">
        <f t="shared" si="14"/>
        <v>0</v>
      </c>
      <c r="J198" s="11">
        <v>6823.8</v>
      </c>
      <c r="K198" s="11">
        <v>6823.8</v>
      </c>
      <c r="L198" s="11">
        <f t="shared" si="15"/>
        <v>0</v>
      </c>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c r="HS198" s="15"/>
      <c r="HT198" s="15"/>
      <c r="HU198" s="15"/>
      <c r="HV198" s="15"/>
      <c r="HW198" s="15"/>
      <c r="HX198" s="15"/>
      <c r="HY198" s="15"/>
      <c r="HZ198" s="15"/>
      <c r="IA198" s="15"/>
      <c r="IB198" s="15"/>
      <c r="IC198" s="15"/>
      <c r="ID198" s="15"/>
      <c r="IE198" s="15"/>
      <c r="IF198" s="15"/>
      <c r="IG198" s="15"/>
      <c r="IH198" s="15"/>
      <c r="II198" s="15"/>
      <c r="IJ198" s="15"/>
      <c r="IK198" s="15"/>
    </row>
    <row r="199" spans="1:245" ht="110.25" x14ac:dyDescent="0.25">
      <c r="A199" s="3" t="s">
        <v>175</v>
      </c>
      <c r="B199" s="10" t="s">
        <v>177</v>
      </c>
      <c r="C199" s="11">
        <v>9380</v>
      </c>
      <c r="D199" s="11">
        <v>9380</v>
      </c>
      <c r="E199" s="11">
        <f t="shared" si="13"/>
        <v>0</v>
      </c>
      <c r="F199" s="11"/>
      <c r="G199" s="11">
        <v>9400</v>
      </c>
      <c r="H199" s="11">
        <v>9400</v>
      </c>
      <c r="I199" s="11">
        <f t="shared" si="14"/>
        <v>0</v>
      </c>
      <c r="J199" s="11">
        <v>9400</v>
      </c>
      <c r="K199" s="11">
        <v>9400</v>
      </c>
      <c r="L199" s="11">
        <f t="shared" si="15"/>
        <v>0</v>
      </c>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c r="HS199" s="15"/>
      <c r="HT199" s="15"/>
      <c r="HU199" s="15"/>
      <c r="HV199" s="15"/>
      <c r="HW199" s="15"/>
      <c r="HX199" s="15"/>
      <c r="HY199" s="15"/>
      <c r="HZ199" s="15"/>
      <c r="IA199" s="15"/>
      <c r="IB199" s="15"/>
      <c r="IC199" s="15"/>
      <c r="ID199" s="15"/>
      <c r="IE199" s="15"/>
      <c r="IF199" s="15"/>
      <c r="IG199" s="15"/>
      <c r="IH199" s="15"/>
      <c r="II199" s="15"/>
      <c r="IJ199" s="15"/>
      <c r="IK199" s="15"/>
    </row>
    <row r="200" spans="1:245" ht="78.75" x14ac:dyDescent="0.25">
      <c r="A200" s="3" t="s">
        <v>175</v>
      </c>
      <c r="B200" s="10" t="s">
        <v>320</v>
      </c>
      <c r="C200" s="11">
        <v>1173.0999999999999</v>
      </c>
      <c r="D200" s="11">
        <v>1173.0999999999999</v>
      </c>
      <c r="E200" s="11">
        <f t="shared" si="13"/>
        <v>0</v>
      </c>
      <c r="F200" s="11"/>
      <c r="G200" s="11">
        <v>1220</v>
      </c>
      <c r="H200" s="11">
        <v>1220</v>
      </c>
      <c r="I200" s="11">
        <f t="shared" si="14"/>
        <v>0</v>
      </c>
      <c r="J200" s="11">
        <v>1268.9000000000001</v>
      </c>
      <c r="K200" s="11">
        <v>1268.9000000000001</v>
      </c>
      <c r="L200" s="11">
        <f t="shared" si="15"/>
        <v>0</v>
      </c>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c r="HS200" s="15"/>
      <c r="HT200" s="15"/>
      <c r="HU200" s="15"/>
      <c r="HV200" s="15"/>
      <c r="HW200" s="15"/>
      <c r="HX200" s="15"/>
      <c r="HY200" s="15"/>
      <c r="HZ200" s="15"/>
      <c r="IA200" s="15"/>
      <c r="IB200" s="15"/>
      <c r="IC200" s="15"/>
      <c r="ID200" s="15"/>
      <c r="IE200" s="15"/>
      <c r="IF200" s="15"/>
      <c r="IG200" s="15"/>
      <c r="IH200" s="15"/>
      <c r="II200" s="15"/>
      <c r="IJ200" s="15"/>
      <c r="IK200" s="15"/>
    </row>
    <row r="201" spans="1:245" ht="63" x14ac:dyDescent="0.25">
      <c r="A201" s="3" t="s">
        <v>175</v>
      </c>
      <c r="B201" s="10" t="s">
        <v>178</v>
      </c>
      <c r="C201" s="11">
        <v>12983.5</v>
      </c>
      <c r="D201" s="11">
        <v>12983.5</v>
      </c>
      <c r="E201" s="11">
        <f t="shared" si="13"/>
        <v>0</v>
      </c>
      <c r="F201" s="11"/>
      <c r="G201" s="11">
        <v>13447.4</v>
      </c>
      <c r="H201" s="11">
        <v>13447.4</v>
      </c>
      <c r="I201" s="11">
        <f t="shared" si="14"/>
        <v>0</v>
      </c>
      <c r="J201" s="11">
        <v>13929.8</v>
      </c>
      <c r="K201" s="11">
        <v>13929.8</v>
      </c>
      <c r="L201" s="11">
        <f t="shared" si="15"/>
        <v>0</v>
      </c>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c r="HS201" s="15"/>
      <c r="HT201" s="15"/>
      <c r="HU201" s="15"/>
      <c r="HV201" s="15"/>
      <c r="HW201" s="15"/>
      <c r="HX201" s="15"/>
      <c r="HY201" s="15"/>
      <c r="HZ201" s="15"/>
      <c r="IA201" s="15"/>
      <c r="IB201" s="15"/>
      <c r="IC201" s="15"/>
      <c r="ID201" s="15"/>
      <c r="IE201" s="15"/>
      <c r="IF201" s="15"/>
      <c r="IG201" s="15"/>
      <c r="IH201" s="15"/>
      <c r="II201" s="15"/>
      <c r="IJ201" s="15"/>
      <c r="IK201" s="15"/>
    </row>
    <row r="202" spans="1:245" ht="47.25" x14ac:dyDescent="0.25">
      <c r="A202" s="3" t="s">
        <v>175</v>
      </c>
      <c r="B202" s="10" t="s">
        <v>179</v>
      </c>
      <c r="C202" s="11">
        <v>8628.2000000000007</v>
      </c>
      <c r="D202" s="11">
        <v>8628.2000000000007</v>
      </c>
      <c r="E202" s="11">
        <f t="shared" si="13"/>
        <v>0</v>
      </c>
      <c r="F202" s="11"/>
      <c r="G202" s="11">
        <v>8628.2000000000007</v>
      </c>
      <c r="H202" s="11">
        <v>8628.2000000000007</v>
      </c>
      <c r="I202" s="11">
        <f t="shared" si="14"/>
        <v>0</v>
      </c>
      <c r="J202" s="11">
        <v>8628.2000000000007</v>
      </c>
      <c r="K202" s="11">
        <v>8628.2000000000007</v>
      </c>
      <c r="L202" s="11">
        <f t="shared" si="15"/>
        <v>0</v>
      </c>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c r="HS202" s="15"/>
      <c r="HT202" s="15"/>
      <c r="HU202" s="15"/>
      <c r="HV202" s="15"/>
      <c r="HW202" s="15"/>
      <c r="HX202" s="15"/>
      <c r="HY202" s="15"/>
      <c r="HZ202" s="15"/>
      <c r="IA202" s="15"/>
      <c r="IB202" s="15"/>
      <c r="IC202" s="15"/>
      <c r="ID202" s="15"/>
      <c r="IE202" s="15"/>
      <c r="IF202" s="15"/>
      <c r="IG202" s="15"/>
      <c r="IH202" s="15"/>
      <c r="II202" s="15"/>
      <c r="IJ202" s="15"/>
      <c r="IK202" s="15"/>
    </row>
    <row r="203" spans="1:245" ht="31.5" x14ac:dyDescent="0.25">
      <c r="A203" s="3" t="s">
        <v>175</v>
      </c>
      <c r="B203" s="10" t="s">
        <v>180</v>
      </c>
      <c r="C203" s="11">
        <v>19708.7</v>
      </c>
      <c r="D203" s="11">
        <v>19708.7</v>
      </c>
      <c r="E203" s="11">
        <f t="shared" si="13"/>
        <v>0</v>
      </c>
      <c r="F203" s="11"/>
      <c r="G203" s="11">
        <v>18491.599999999999</v>
      </c>
      <c r="H203" s="11">
        <v>18491.599999999999</v>
      </c>
      <c r="I203" s="11">
        <f t="shared" si="14"/>
        <v>0</v>
      </c>
      <c r="J203" s="11">
        <v>16896.7</v>
      </c>
      <c r="K203" s="11">
        <v>16896.7</v>
      </c>
      <c r="L203" s="11">
        <f t="shared" si="15"/>
        <v>0</v>
      </c>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c r="HS203" s="15"/>
      <c r="HT203" s="15"/>
      <c r="HU203" s="15"/>
      <c r="HV203" s="15"/>
      <c r="HW203" s="15"/>
      <c r="HX203" s="15"/>
      <c r="HY203" s="15"/>
      <c r="HZ203" s="15"/>
      <c r="IA203" s="15"/>
      <c r="IB203" s="15"/>
      <c r="IC203" s="15"/>
      <c r="ID203" s="15"/>
      <c r="IE203" s="15"/>
      <c r="IF203" s="15"/>
      <c r="IG203" s="15"/>
      <c r="IH203" s="15"/>
      <c r="II203" s="15"/>
      <c r="IJ203" s="15"/>
      <c r="IK203" s="15"/>
    </row>
    <row r="204" spans="1:245" ht="47.25" x14ac:dyDescent="0.25">
      <c r="A204" s="3" t="s">
        <v>175</v>
      </c>
      <c r="B204" s="10" t="s">
        <v>181</v>
      </c>
      <c r="C204" s="11">
        <v>2537.5</v>
      </c>
      <c r="D204" s="11">
        <v>2537.5</v>
      </c>
      <c r="E204" s="11">
        <f t="shared" si="13"/>
        <v>0</v>
      </c>
      <c r="F204" s="11"/>
      <c r="G204" s="11">
        <v>2537.5</v>
      </c>
      <c r="H204" s="11">
        <v>2537.5</v>
      </c>
      <c r="I204" s="11">
        <f t="shared" si="14"/>
        <v>0</v>
      </c>
      <c r="J204" s="11">
        <v>2537.5</v>
      </c>
      <c r="K204" s="11">
        <v>2537.5</v>
      </c>
      <c r="L204" s="11">
        <f t="shared" si="15"/>
        <v>0</v>
      </c>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c r="HS204" s="15"/>
      <c r="HT204" s="15"/>
      <c r="HU204" s="15"/>
      <c r="HV204" s="15"/>
      <c r="HW204" s="15"/>
      <c r="HX204" s="15"/>
      <c r="HY204" s="15"/>
      <c r="HZ204" s="15"/>
      <c r="IA204" s="15"/>
      <c r="IB204" s="15"/>
      <c r="IC204" s="15"/>
      <c r="ID204" s="15"/>
      <c r="IE204" s="15"/>
      <c r="IF204" s="15"/>
      <c r="IG204" s="15"/>
      <c r="IH204" s="15"/>
      <c r="II204" s="15"/>
      <c r="IJ204" s="15"/>
      <c r="IK204" s="15"/>
    </row>
    <row r="205" spans="1:245" ht="47.25" x14ac:dyDescent="0.25">
      <c r="A205" s="38" t="s">
        <v>175</v>
      </c>
      <c r="B205" s="25" t="s">
        <v>182</v>
      </c>
      <c r="C205" s="11">
        <v>0.6</v>
      </c>
      <c r="D205" s="11">
        <v>0.6</v>
      </c>
      <c r="E205" s="11">
        <f t="shared" si="13"/>
        <v>0</v>
      </c>
      <c r="F205" s="11"/>
      <c r="G205" s="11">
        <v>0.6</v>
      </c>
      <c r="H205" s="11">
        <v>0.6</v>
      </c>
      <c r="I205" s="11">
        <f t="shared" si="14"/>
        <v>0</v>
      </c>
      <c r="J205" s="11">
        <v>0.6</v>
      </c>
      <c r="K205" s="11">
        <v>0.6</v>
      </c>
      <c r="L205" s="11">
        <f t="shared" si="15"/>
        <v>0</v>
      </c>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c r="HS205" s="15"/>
      <c r="HT205" s="15"/>
      <c r="HU205" s="15"/>
      <c r="HV205" s="15"/>
      <c r="HW205" s="15"/>
      <c r="HX205" s="15"/>
      <c r="HY205" s="15"/>
      <c r="HZ205" s="15"/>
      <c r="IA205" s="15"/>
      <c r="IB205" s="15"/>
      <c r="IC205" s="15"/>
      <c r="ID205" s="15"/>
      <c r="IE205" s="15"/>
      <c r="IF205" s="15"/>
      <c r="IG205" s="15"/>
      <c r="IH205" s="15"/>
      <c r="II205" s="15"/>
      <c r="IJ205" s="15"/>
      <c r="IK205" s="15"/>
    </row>
    <row r="206" spans="1:245" ht="47.25" x14ac:dyDescent="0.25">
      <c r="A206" s="38" t="s">
        <v>175</v>
      </c>
      <c r="B206" s="25" t="s">
        <v>183</v>
      </c>
      <c r="C206" s="11">
        <v>17389.3</v>
      </c>
      <c r="D206" s="11">
        <v>16389.3</v>
      </c>
      <c r="E206" s="11">
        <f t="shared" si="13"/>
        <v>-1000</v>
      </c>
      <c r="F206" s="11" t="s">
        <v>355</v>
      </c>
      <c r="G206" s="11">
        <v>18083.2</v>
      </c>
      <c r="H206" s="11">
        <v>18083.2</v>
      </c>
      <c r="I206" s="11">
        <f t="shared" si="14"/>
        <v>0</v>
      </c>
      <c r="J206" s="11">
        <v>18804.8</v>
      </c>
      <c r="K206" s="11">
        <v>18804.8</v>
      </c>
      <c r="L206" s="11">
        <f t="shared" si="15"/>
        <v>0</v>
      </c>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c r="HS206" s="15"/>
      <c r="HT206" s="15"/>
      <c r="HU206" s="15"/>
      <c r="HV206" s="15"/>
      <c r="HW206" s="15"/>
      <c r="HX206" s="15"/>
      <c r="HY206" s="15"/>
      <c r="HZ206" s="15"/>
      <c r="IA206" s="15"/>
      <c r="IB206" s="15"/>
      <c r="IC206" s="15"/>
      <c r="ID206" s="15"/>
      <c r="IE206" s="15"/>
      <c r="IF206" s="15"/>
      <c r="IG206" s="15"/>
      <c r="IH206" s="15"/>
      <c r="II206" s="15"/>
      <c r="IJ206" s="15"/>
      <c r="IK206" s="15"/>
    </row>
    <row r="207" spans="1:245" ht="47.25" x14ac:dyDescent="0.25">
      <c r="A207" s="3" t="s">
        <v>175</v>
      </c>
      <c r="B207" s="10" t="s">
        <v>184</v>
      </c>
      <c r="C207" s="11">
        <v>50342.1</v>
      </c>
      <c r="D207" s="11">
        <v>50342.1</v>
      </c>
      <c r="E207" s="11">
        <f t="shared" si="13"/>
        <v>0</v>
      </c>
      <c r="F207" s="11"/>
      <c r="G207" s="11">
        <v>52355.8</v>
      </c>
      <c r="H207" s="11">
        <v>52355.8</v>
      </c>
      <c r="I207" s="11">
        <f t="shared" si="14"/>
        <v>0</v>
      </c>
      <c r="J207" s="11">
        <v>54450.1</v>
      </c>
      <c r="K207" s="11">
        <v>54450.1</v>
      </c>
      <c r="L207" s="11">
        <f t="shared" si="15"/>
        <v>0</v>
      </c>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c r="HS207" s="15"/>
      <c r="HT207" s="15"/>
      <c r="HU207" s="15"/>
      <c r="HV207" s="15"/>
      <c r="HW207" s="15"/>
      <c r="HX207" s="15"/>
      <c r="HY207" s="15"/>
      <c r="HZ207" s="15"/>
      <c r="IA207" s="15"/>
      <c r="IB207" s="15"/>
      <c r="IC207" s="15"/>
      <c r="ID207" s="15"/>
      <c r="IE207" s="15"/>
      <c r="IF207" s="15"/>
      <c r="IG207" s="15"/>
      <c r="IH207" s="15"/>
      <c r="II207" s="15"/>
      <c r="IJ207" s="15"/>
      <c r="IK207" s="15"/>
    </row>
    <row r="208" spans="1:245" ht="47.25" x14ac:dyDescent="0.25">
      <c r="A208" s="3" t="s">
        <v>175</v>
      </c>
      <c r="B208" s="10" t="s">
        <v>185</v>
      </c>
      <c r="C208" s="11">
        <v>167146.5</v>
      </c>
      <c r="D208" s="11">
        <v>167146.5</v>
      </c>
      <c r="E208" s="11">
        <f t="shared" si="13"/>
        <v>0</v>
      </c>
      <c r="F208" s="11"/>
      <c r="G208" s="11">
        <v>173832.3</v>
      </c>
      <c r="H208" s="11">
        <v>173832.3</v>
      </c>
      <c r="I208" s="11">
        <f t="shared" si="14"/>
        <v>0</v>
      </c>
      <c r="J208" s="11">
        <v>180785.6</v>
      </c>
      <c r="K208" s="11">
        <v>180785.6</v>
      </c>
      <c r="L208" s="11">
        <f t="shared" si="15"/>
        <v>0</v>
      </c>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c r="HS208" s="15"/>
      <c r="HT208" s="15"/>
      <c r="HU208" s="15"/>
      <c r="HV208" s="15"/>
      <c r="HW208" s="15"/>
      <c r="HX208" s="15"/>
      <c r="HY208" s="15"/>
      <c r="HZ208" s="15"/>
      <c r="IA208" s="15"/>
      <c r="IB208" s="15"/>
      <c r="IC208" s="15"/>
      <c r="ID208" s="15"/>
      <c r="IE208" s="15"/>
      <c r="IF208" s="15"/>
      <c r="IG208" s="15"/>
      <c r="IH208" s="15"/>
      <c r="II208" s="15"/>
      <c r="IJ208" s="15"/>
      <c r="IK208" s="15"/>
    </row>
    <row r="209" spans="1:245" ht="47.25" x14ac:dyDescent="0.25">
      <c r="A209" s="3" t="s">
        <v>175</v>
      </c>
      <c r="B209" s="10" t="s">
        <v>186</v>
      </c>
      <c r="C209" s="11">
        <v>130637.5</v>
      </c>
      <c r="D209" s="11">
        <v>130637.5</v>
      </c>
      <c r="E209" s="11">
        <f t="shared" si="13"/>
        <v>0</v>
      </c>
      <c r="F209" s="11"/>
      <c r="G209" s="11">
        <v>135863</v>
      </c>
      <c r="H209" s="11">
        <v>135863</v>
      </c>
      <c r="I209" s="11">
        <f t="shared" si="14"/>
        <v>0</v>
      </c>
      <c r="J209" s="11">
        <v>141297.60000000001</v>
      </c>
      <c r="K209" s="11">
        <v>141297.60000000001</v>
      </c>
      <c r="L209" s="11">
        <f t="shared" si="15"/>
        <v>0</v>
      </c>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c r="HS209" s="15"/>
      <c r="HT209" s="15"/>
      <c r="HU209" s="15"/>
      <c r="HV209" s="15"/>
      <c r="HW209" s="15"/>
      <c r="HX209" s="15"/>
      <c r="HY209" s="15"/>
      <c r="HZ209" s="15"/>
      <c r="IA209" s="15"/>
      <c r="IB209" s="15"/>
      <c r="IC209" s="15"/>
      <c r="ID209" s="15"/>
      <c r="IE209" s="15"/>
      <c r="IF209" s="15"/>
      <c r="IG209" s="15"/>
      <c r="IH209" s="15"/>
      <c r="II209" s="15"/>
      <c r="IJ209" s="15"/>
      <c r="IK209" s="15"/>
    </row>
    <row r="210" spans="1:245" ht="63" x14ac:dyDescent="0.25">
      <c r="A210" s="3" t="s">
        <v>175</v>
      </c>
      <c r="B210" s="10" t="s">
        <v>187</v>
      </c>
      <c r="C210" s="11">
        <v>300.89999999999998</v>
      </c>
      <c r="D210" s="11">
        <v>250.9</v>
      </c>
      <c r="E210" s="11">
        <f t="shared" si="13"/>
        <v>-49.999999999999972</v>
      </c>
      <c r="F210" s="11" t="s">
        <v>355</v>
      </c>
      <c r="G210" s="11">
        <v>312.89999999999998</v>
      </c>
      <c r="H210" s="11">
        <v>312.89999999999998</v>
      </c>
      <c r="I210" s="11">
        <f t="shared" si="14"/>
        <v>0</v>
      </c>
      <c r="J210" s="11">
        <v>325.39999999999998</v>
      </c>
      <c r="K210" s="11">
        <v>325.39999999999998</v>
      </c>
      <c r="L210" s="11">
        <f t="shared" si="15"/>
        <v>0</v>
      </c>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c r="HS210" s="15"/>
      <c r="HT210" s="15"/>
      <c r="HU210" s="15"/>
      <c r="HV210" s="15"/>
      <c r="HW210" s="15"/>
      <c r="HX210" s="15"/>
      <c r="HY210" s="15"/>
      <c r="HZ210" s="15"/>
      <c r="IA210" s="15"/>
      <c r="IB210" s="15"/>
      <c r="IC210" s="15"/>
      <c r="ID210" s="15"/>
      <c r="IE210" s="15"/>
      <c r="IF210" s="15"/>
      <c r="IG210" s="15"/>
      <c r="IH210" s="15"/>
      <c r="II210" s="15"/>
      <c r="IJ210" s="15"/>
      <c r="IK210" s="15"/>
    </row>
    <row r="211" spans="1:245" ht="63" x14ac:dyDescent="0.25">
      <c r="A211" s="3" t="s">
        <v>175</v>
      </c>
      <c r="B211" s="10" t="s">
        <v>188</v>
      </c>
      <c r="C211" s="11">
        <v>13.4</v>
      </c>
      <c r="D211" s="11">
        <v>13.4</v>
      </c>
      <c r="E211" s="11">
        <f t="shared" si="13"/>
        <v>0</v>
      </c>
      <c r="F211" s="11"/>
      <c r="G211" s="11">
        <v>13.4</v>
      </c>
      <c r="H211" s="11">
        <v>13.4</v>
      </c>
      <c r="I211" s="11">
        <f t="shared" si="14"/>
        <v>0</v>
      </c>
      <c r="J211" s="11">
        <v>13.4</v>
      </c>
      <c r="K211" s="11">
        <v>13.4</v>
      </c>
      <c r="L211" s="11">
        <f t="shared" si="15"/>
        <v>0</v>
      </c>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5"/>
      <c r="CI211" s="15"/>
      <c r="CJ211" s="15"/>
      <c r="CK211" s="15"/>
      <c r="CL211" s="15"/>
      <c r="CM211" s="15"/>
      <c r="CN211" s="15"/>
      <c r="CO211" s="15"/>
      <c r="CP211" s="15"/>
      <c r="CQ211" s="15"/>
      <c r="CR211" s="15"/>
      <c r="CS211" s="15"/>
      <c r="CT211" s="15"/>
      <c r="CU211" s="15"/>
      <c r="CV211" s="15"/>
      <c r="CW211" s="15"/>
      <c r="CX211" s="15"/>
      <c r="CY211" s="15"/>
      <c r="CZ211" s="15"/>
      <c r="DA211" s="15"/>
      <c r="DB211" s="15"/>
      <c r="DC211" s="15"/>
      <c r="DD211" s="15"/>
      <c r="DE211" s="15"/>
      <c r="DF211" s="15"/>
      <c r="DG211" s="15"/>
      <c r="DH211" s="15"/>
      <c r="DI211" s="15"/>
      <c r="DJ211" s="15"/>
      <c r="DK211" s="15"/>
      <c r="DL211" s="15"/>
      <c r="DM211" s="15"/>
      <c r="DN211" s="15"/>
      <c r="DO211" s="15"/>
      <c r="DP211" s="15"/>
      <c r="DQ211" s="15"/>
      <c r="DR211" s="15"/>
      <c r="DS211" s="15"/>
      <c r="DT211" s="15"/>
      <c r="DU211" s="15"/>
      <c r="DV211" s="15"/>
      <c r="DW211" s="15"/>
      <c r="DX211" s="15"/>
      <c r="DY211" s="15"/>
      <c r="DZ211" s="15"/>
      <c r="EA211" s="15"/>
      <c r="EB211" s="15"/>
      <c r="EC211" s="15"/>
      <c r="ED211" s="15"/>
      <c r="EE211" s="15"/>
      <c r="EF211" s="15"/>
      <c r="EG211" s="15"/>
      <c r="EH211" s="15"/>
      <c r="EI211" s="15"/>
      <c r="EJ211" s="15"/>
      <c r="EK211" s="15"/>
      <c r="EL211" s="15"/>
      <c r="EM211" s="15"/>
      <c r="EN211" s="15"/>
      <c r="EO211" s="15"/>
      <c r="EP211" s="15"/>
      <c r="EQ211" s="15"/>
      <c r="ER211" s="15"/>
      <c r="ES211" s="15"/>
      <c r="ET211" s="15"/>
      <c r="EU211" s="15"/>
      <c r="EV211" s="15"/>
      <c r="EW211" s="15"/>
      <c r="EX211" s="15"/>
      <c r="EY211" s="15"/>
      <c r="EZ211" s="15"/>
      <c r="FA211" s="15"/>
      <c r="FB211" s="15"/>
      <c r="FC211" s="15"/>
      <c r="FD211" s="15"/>
      <c r="FE211" s="15"/>
      <c r="FF211" s="15"/>
      <c r="FG211" s="15"/>
      <c r="FH211" s="15"/>
      <c r="FI211" s="15"/>
      <c r="FJ211" s="15"/>
      <c r="FK211" s="15"/>
      <c r="FL211" s="15"/>
      <c r="FM211" s="15"/>
      <c r="FN211" s="15"/>
      <c r="FO211" s="15"/>
      <c r="FP211" s="15"/>
      <c r="FQ211" s="15"/>
      <c r="FR211" s="15"/>
      <c r="FS211" s="15"/>
      <c r="FT211" s="15"/>
      <c r="FU211" s="15"/>
      <c r="FV211" s="15"/>
      <c r="FW211" s="15"/>
      <c r="FX211" s="15"/>
      <c r="FY211" s="15"/>
      <c r="FZ211" s="15"/>
      <c r="GA211" s="15"/>
      <c r="GB211" s="15"/>
      <c r="GC211" s="15"/>
      <c r="GD211" s="15"/>
      <c r="GE211" s="15"/>
      <c r="GF211" s="15"/>
      <c r="GG211" s="15"/>
      <c r="GH211" s="15"/>
      <c r="GI211" s="15"/>
      <c r="GJ211" s="15"/>
      <c r="GK211" s="15"/>
      <c r="GL211" s="15"/>
      <c r="GM211" s="15"/>
      <c r="GN211" s="15"/>
      <c r="GO211" s="15"/>
      <c r="GP211" s="15"/>
      <c r="GQ211" s="15"/>
      <c r="GR211" s="15"/>
      <c r="GS211" s="15"/>
      <c r="GT211" s="15"/>
      <c r="GU211" s="15"/>
      <c r="GV211" s="15"/>
      <c r="GW211" s="15"/>
      <c r="GX211" s="15"/>
      <c r="GY211" s="15"/>
      <c r="GZ211" s="15"/>
      <c r="HA211" s="15"/>
      <c r="HB211" s="15"/>
      <c r="HC211" s="15"/>
      <c r="HD211" s="15"/>
      <c r="HE211" s="15"/>
      <c r="HF211" s="15"/>
      <c r="HG211" s="15"/>
      <c r="HH211" s="15"/>
      <c r="HI211" s="15"/>
      <c r="HJ211" s="15"/>
      <c r="HK211" s="15"/>
      <c r="HL211" s="15"/>
      <c r="HM211" s="15"/>
      <c r="HN211" s="15"/>
      <c r="HO211" s="15"/>
      <c r="HP211" s="15"/>
      <c r="HQ211" s="15"/>
      <c r="HR211" s="15"/>
      <c r="HS211" s="15"/>
      <c r="HT211" s="15"/>
      <c r="HU211" s="15"/>
      <c r="HV211" s="15"/>
      <c r="HW211" s="15"/>
      <c r="HX211" s="15"/>
      <c r="HY211" s="15"/>
      <c r="HZ211" s="15"/>
      <c r="IA211" s="15"/>
      <c r="IB211" s="15"/>
      <c r="IC211" s="15"/>
      <c r="ID211" s="15"/>
      <c r="IE211" s="15"/>
      <c r="IF211" s="15"/>
      <c r="IG211" s="15"/>
      <c r="IH211" s="15"/>
      <c r="II211" s="15"/>
      <c r="IJ211" s="15"/>
      <c r="IK211" s="15"/>
    </row>
    <row r="212" spans="1:245" ht="63" x14ac:dyDescent="0.25">
      <c r="A212" s="3" t="s">
        <v>175</v>
      </c>
      <c r="B212" s="10" t="s">
        <v>337</v>
      </c>
      <c r="C212" s="11">
        <v>20190.5</v>
      </c>
      <c r="D212" s="11">
        <v>20190.5</v>
      </c>
      <c r="E212" s="11">
        <f t="shared" si="13"/>
        <v>0</v>
      </c>
      <c r="F212" s="11"/>
      <c r="G212" s="11">
        <v>19755</v>
      </c>
      <c r="H212" s="11">
        <v>19755</v>
      </c>
      <c r="I212" s="11">
        <f t="shared" si="14"/>
        <v>0</v>
      </c>
      <c r="J212" s="11">
        <v>19091.3</v>
      </c>
      <c r="K212" s="11">
        <v>19091.3</v>
      </c>
      <c r="L212" s="11">
        <f t="shared" si="15"/>
        <v>0</v>
      </c>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c r="BZ212" s="15"/>
      <c r="CA212" s="15"/>
      <c r="CB212" s="15"/>
      <c r="CC212" s="15"/>
      <c r="CD212" s="15"/>
      <c r="CE212" s="15"/>
      <c r="CF212" s="15"/>
      <c r="CG212" s="15"/>
      <c r="CH212" s="15"/>
      <c r="CI212" s="15"/>
      <c r="CJ212" s="15"/>
      <c r="CK212" s="15"/>
      <c r="CL212" s="15"/>
      <c r="CM212" s="15"/>
      <c r="CN212" s="15"/>
      <c r="CO212" s="15"/>
      <c r="CP212" s="15"/>
      <c r="CQ212" s="15"/>
      <c r="CR212" s="15"/>
      <c r="CS212" s="15"/>
      <c r="CT212" s="15"/>
      <c r="CU212" s="15"/>
      <c r="CV212" s="15"/>
      <c r="CW212" s="15"/>
      <c r="CX212" s="15"/>
      <c r="CY212" s="15"/>
      <c r="CZ212" s="15"/>
      <c r="DA212" s="15"/>
      <c r="DB212" s="15"/>
      <c r="DC212" s="15"/>
      <c r="DD212" s="15"/>
      <c r="DE212" s="15"/>
      <c r="DF212" s="15"/>
      <c r="DG212" s="15"/>
      <c r="DH212" s="15"/>
      <c r="DI212" s="15"/>
      <c r="DJ212" s="15"/>
      <c r="DK212" s="15"/>
      <c r="DL212" s="15"/>
      <c r="DM212" s="15"/>
      <c r="DN212" s="15"/>
      <c r="DO212" s="15"/>
      <c r="DP212" s="15"/>
      <c r="DQ212" s="15"/>
      <c r="DR212" s="15"/>
      <c r="DS212" s="15"/>
      <c r="DT212" s="15"/>
      <c r="DU212" s="15"/>
      <c r="DV212" s="15"/>
      <c r="DW212" s="15"/>
      <c r="DX212" s="15"/>
      <c r="DY212" s="15"/>
      <c r="DZ212" s="15"/>
      <c r="EA212" s="15"/>
      <c r="EB212" s="15"/>
      <c r="EC212" s="15"/>
      <c r="ED212" s="15"/>
      <c r="EE212" s="15"/>
      <c r="EF212" s="15"/>
      <c r="EG212" s="15"/>
      <c r="EH212" s="15"/>
      <c r="EI212" s="15"/>
      <c r="EJ212" s="15"/>
      <c r="EK212" s="15"/>
      <c r="EL212" s="15"/>
      <c r="EM212" s="15"/>
      <c r="EN212" s="15"/>
      <c r="EO212" s="15"/>
      <c r="EP212" s="15"/>
      <c r="EQ212" s="15"/>
      <c r="ER212" s="15"/>
      <c r="ES212" s="15"/>
      <c r="ET212" s="15"/>
      <c r="EU212" s="15"/>
      <c r="EV212" s="15"/>
      <c r="EW212" s="15"/>
      <c r="EX212" s="15"/>
      <c r="EY212" s="15"/>
      <c r="EZ212" s="15"/>
      <c r="FA212" s="15"/>
      <c r="FB212" s="15"/>
      <c r="FC212" s="15"/>
      <c r="FD212" s="15"/>
      <c r="FE212" s="15"/>
      <c r="FF212" s="15"/>
      <c r="FG212" s="15"/>
      <c r="FH212" s="15"/>
      <c r="FI212" s="15"/>
      <c r="FJ212" s="15"/>
      <c r="FK212" s="15"/>
      <c r="FL212" s="15"/>
      <c r="FM212" s="15"/>
      <c r="FN212" s="15"/>
      <c r="FO212" s="15"/>
      <c r="FP212" s="15"/>
      <c r="FQ212" s="15"/>
      <c r="FR212" s="15"/>
      <c r="FS212" s="15"/>
      <c r="FT212" s="15"/>
      <c r="FU212" s="15"/>
      <c r="FV212" s="15"/>
      <c r="FW212" s="15"/>
      <c r="FX212" s="15"/>
      <c r="FY212" s="15"/>
      <c r="FZ212" s="15"/>
      <c r="GA212" s="15"/>
      <c r="GB212" s="15"/>
      <c r="GC212" s="15"/>
      <c r="GD212" s="15"/>
      <c r="GE212" s="15"/>
      <c r="GF212" s="15"/>
      <c r="GG212" s="15"/>
      <c r="GH212" s="15"/>
      <c r="GI212" s="15"/>
      <c r="GJ212" s="15"/>
      <c r="GK212" s="15"/>
      <c r="GL212" s="15"/>
      <c r="GM212" s="15"/>
      <c r="GN212" s="15"/>
      <c r="GO212" s="15"/>
      <c r="GP212" s="15"/>
      <c r="GQ212" s="15"/>
      <c r="GR212" s="15"/>
      <c r="GS212" s="15"/>
      <c r="GT212" s="15"/>
      <c r="GU212" s="15"/>
      <c r="GV212" s="15"/>
      <c r="GW212" s="15"/>
      <c r="GX212" s="15"/>
      <c r="GY212" s="15"/>
      <c r="GZ212" s="15"/>
      <c r="HA212" s="15"/>
      <c r="HB212" s="15"/>
      <c r="HC212" s="15"/>
      <c r="HD212" s="15"/>
      <c r="HE212" s="15"/>
      <c r="HF212" s="15"/>
      <c r="HG212" s="15"/>
      <c r="HH212" s="15"/>
      <c r="HI212" s="15"/>
      <c r="HJ212" s="15"/>
      <c r="HK212" s="15"/>
      <c r="HL212" s="15"/>
      <c r="HM212" s="15"/>
      <c r="HN212" s="15"/>
      <c r="HO212" s="15"/>
      <c r="HP212" s="15"/>
      <c r="HQ212" s="15"/>
      <c r="HR212" s="15"/>
      <c r="HS212" s="15"/>
      <c r="HT212" s="15"/>
      <c r="HU212" s="15"/>
      <c r="HV212" s="15"/>
      <c r="HW212" s="15"/>
      <c r="HX212" s="15"/>
      <c r="HY212" s="15"/>
      <c r="HZ212" s="15"/>
      <c r="IA212" s="15"/>
      <c r="IB212" s="15"/>
      <c r="IC212" s="15"/>
      <c r="ID212" s="15"/>
      <c r="IE212" s="15"/>
      <c r="IF212" s="15"/>
      <c r="IG212" s="15"/>
      <c r="IH212" s="15"/>
      <c r="II212" s="15"/>
      <c r="IJ212" s="15"/>
      <c r="IK212" s="15"/>
    </row>
    <row r="213" spans="1:245" ht="110.25" x14ac:dyDescent="0.25">
      <c r="A213" s="3" t="s">
        <v>175</v>
      </c>
      <c r="B213" s="10" t="s">
        <v>189</v>
      </c>
      <c r="C213" s="11">
        <v>672</v>
      </c>
      <c r="D213" s="11">
        <v>672</v>
      </c>
      <c r="E213" s="11">
        <f t="shared" si="13"/>
        <v>0</v>
      </c>
      <c r="F213" s="11"/>
      <c r="G213" s="11">
        <v>672</v>
      </c>
      <c r="H213" s="11">
        <v>672</v>
      </c>
      <c r="I213" s="11">
        <f t="shared" si="14"/>
        <v>0</v>
      </c>
      <c r="J213" s="11">
        <v>672</v>
      </c>
      <c r="K213" s="11">
        <v>672</v>
      </c>
      <c r="L213" s="11">
        <f t="shared" si="15"/>
        <v>0</v>
      </c>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c r="BX213" s="15"/>
      <c r="BY213" s="15"/>
      <c r="BZ213" s="15"/>
      <c r="CA213" s="15"/>
      <c r="CB213" s="15"/>
      <c r="CC213" s="15"/>
      <c r="CD213" s="15"/>
      <c r="CE213" s="15"/>
      <c r="CF213" s="15"/>
      <c r="CG213" s="15"/>
      <c r="CH213" s="15"/>
      <c r="CI213" s="15"/>
      <c r="CJ213" s="15"/>
      <c r="CK213" s="15"/>
      <c r="CL213" s="15"/>
      <c r="CM213" s="15"/>
      <c r="CN213" s="15"/>
      <c r="CO213" s="15"/>
      <c r="CP213" s="15"/>
      <c r="CQ213" s="15"/>
      <c r="CR213" s="15"/>
      <c r="CS213" s="15"/>
      <c r="CT213" s="15"/>
      <c r="CU213" s="15"/>
      <c r="CV213" s="15"/>
      <c r="CW213" s="15"/>
      <c r="CX213" s="15"/>
      <c r="CY213" s="15"/>
      <c r="CZ213" s="15"/>
      <c r="DA213" s="15"/>
      <c r="DB213" s="15"/>
      <c r="DC213" s="15"/>
      <c r="DD213" s="15"/>
      <c r="DE213" s="15"/>
      <c r="DF213" s="15"/>
      <c r="DG213" s="15"/>
      <c r="DH213" s="15"/>
      <c r="DI213" s="15"/>
      <c r="DJ213" s="15"/>
      <c r="DK213" s="15"/>
      <c r="DL213" s="15"/>
      <c r="DM213" s="15"/>
      <c r="DN213" s="15"/>
      <c r="DO213" s="15"/>
      <c r="DP213" s="15"/>
      <c r="DQ213" s="15"/>
      <c r="DR213" s="15"/>
      <c r="DS213" s="15"/>
      <c r="DT213" s="15"/>
      <c r="DU213" s="15"/>
      <c r="DV213" s="15"/>
      <c r="DW213" s="15"/>
      <c r="DX213" s="15"/>
      <c r="DY213" s="15"/>
      <c r="DZ213" s="15"/>
      <c r="EA213" s="15"/>
      <c r="EB213" s="15"/>
      <c r="EC213" s="15"/>
      <c r="ED213" s="15"/>
      <c r="EE213" s="15"/>
      <c r="EF213" s="15"/>
      <c r="EG213" s="15"/>
      <c r="EH213" s="15"/>
      <c r="EI213" s="15"/>
      <c r="EJ213" s="15"/>
      <c r="EK213" s="15"/>
      <c r="EL213" s="15"/>
      <c r="EM213" s="15"/>
      <c r="EN213" s="15"/>
      <c r="EO213" s="15"/>
      <c r="EP213" s="15"/>
      <c r="EQ213" s="15"/>
      <c r="ER213" s="15"/>
      <c r="ES213" s="15"/>
      <c r="ET213" s="15"/>
      <c r="EU213" s="15"/>
      <c r="EV213" s="15"/>
      <c r="EW213" s="15"/>
      <c r="EX213" s="15"/>
      <c r="EY213" s="15"/>
      <c r="EZ213" s="15"/>
      <c r="FA213" s="15"/>
      <c r="FB213" s="15"/>
      <c r="FC213" s="15"/>
      <c r="FD213" s="15"/>
      <c r="FE213" s="15"/>
      <c r="FF213" s="15"/>
      <c r="FG213" s="15"/>
      <c r="FH213" s="15"/>
      <c r="FI213" s="15"/>
      <c r="FJ213" s="15"/>
      <c r="FK213" s="15"/>
      <c r="FL213" s="15"/>
      <c r="FM213" s="15"/>
      <c r="FN213" s="15"/>
      <c r="FO213" s="15"/>
      <c r="FP213" s="15"/>
      <c r="FQ213" s="15"/>
      <c r="FR213" s="15"/>
      <c r="FS213" s="15"/>
      <c r="FT213" s="15"/>
      <c r="FU213" s="15"/>
      <c r="FV213" s="15"/>
      <c r="FW213" s="15"/>
      <c r="FX213" s="15"/>
      <c r="FY213" s="15"/>
      <c r="FZ213" s="15"/>
      <c r="GA213" s="15"/>
      <c r="GB213" s="15"/>
      <c r="GC213" s="15"/>
      <c r="GD213" s="15"/>
      <c r="GE213" s="15"/>
      <c r="GF213" s="15"/>
      <c r="GG213" s="15"/>
      <c r="GH213" s="15"/>
      <c r="GI213" s="15"/>
      <c r="GJ213" s="15"/>
      <c r="GK213" s="15"/>
      <c r="GL213" s="15"/>
      <c r="GM213" s="15"/>
      <c r="GN213" s="15"/>
      <c r="GO213" s="15"/>
      <c r="GP213" s="15"/>
      <c r="GQ213" s="15"/>
      <c r="GR213" s="15"/>
      <c r="GS213" s="15"/>
      <c r="GT213" s="15"/>
      <c r="GU213" s="15"/>
      <c r="GV213" s="15"/>
      <c r="GW213" s="15"/>
      <c r="GX213" s="15"/>
      <c r="GY213" s="15"/>
      <c r="GZ213" s="15"/>
      <c r="HA213" s="15"/>
      <c r="HB213" s="15"/>
      <c r="HC213" s="15"/>
      <c r="HD213" s="15"/>
      <c r="HE213" s="15"/>
      <c r="HF213" s="15"/>
      <c r="HG213" s="15"/>
      <c r="HH213" s="15"/>
      <c r="HI213" s="15"/>
      <c r="HJ213" s="15"/>
      <c r="HK213" s="15"/>
      <c r="HL213" s="15"/>
      <c r="HM213" s="15"/>
      <c r="HN213" s="15"/>
      <c r="HO213" s="15"/>
      <c r="HP213" s="15"/>
      <c r="HQ213" s="15"/>
      <c r="HR213" s="15"/>
      <c r="HS213" s="15"/>
      <c r="HT213" s="15"/>
      <c r="HU213" s="15"/>
      <c r="HV213" s="15"/>
      <c r="HW213" s="15"/>
      <c r="HX213" s="15"/>
      <c r="HY213" s="15"/>
      <c r="HZ213" s="15"/>
      <c r="IA213" s="15"/>
      <c r="IB213" s="15"/>
      <c r="IC213" s="15"/>
      <c r="ID213" s="15"/>
      <c r="IE213" s="15"/>
      <c r="IF213" s="15"/>
      <c r="IG213" s="15"/>
      <c r="IH213" s="15"/>
      <c r="II213" s="15"/>
      <c r="IJ213" s="15"/>
      <c r="IK213" s="15"/>
    </row>
    <row r="214" spans="1:245" ht="141.75" x14ac:dyDescent="0.25">
      <c r="A214" s="3" t="s">
        <v>175</v>
      </c>
      <c r="B214" s="10" t="s">
        <v>190</v>
      </c>
      <c r="C214" s="11">
        <v>1140.3</v>
      </c>
      <c r="D214" s="11">
        <v>1140.3</v>
      </c>
      <c r="E214" s="11">
        <f t="shared" si="13"/>
        <v>0</v>
      </c>
      <c r="F214" s="11"/>
      <c r="G214" s="11">
        <v>1185.9000000000001</v>
      </c>
      <c r="H214" s="11">
        <v>1185.9000000000001</v>
      </c>
      <c r="I214" s="11">
        <f t="shared" si="14"/>
        <v>0</v>
      </c>
      <c r="J214" s="11">
        <v>1233.3</v>
      </c>
      <c r="K214" s="11">
        <v>1233.3</v>
      </c>
      <c r="L214" s="11">
        <f t="shared" si="15"/>
        <v>0</v>
      </c>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15"/>
      <c r="CA214" s="15"/>
      <c r="CB214" s="15"/>
      <c r="CC214" s="15"/>
      <c r="CD214" s="15"/>
      <c r="CE214" s="15"/>
      <c r="CF214" s="15"/>
      <c r="CG214" s="15"/>
      <c r="CH214" s="15"/>
      <c r="CI214" s="15"/>
      <c r="CJ214" s="15"/>
      <c r="CK214" s="15"/>
      <c r="CL214" s="15"/>
      <c r="CM214" s="15"/>
      <c r="CN214" s="15"/>
      <c r="CO214" s="15"/>
      <c r="CP214" s="15"/>
      <c r="CQ214" s="15"/>
      <c r="CR214" s="15"/>
      <c r="CS214" s="15"/>
      <c r="CT214" s="15"/>
      <c r="CU214" s="15"/>
      <c r="CV214" s="15"/>
      <c r="CW214" s="15"/>
      <c r="CX214" s="15"/>
      <c r="CY214" s="15"/>
      <c r="CZ214" s="15"/>
      <c r="DA214" s="15"/>
      <c r="DB214" s="15"/>
      <c r="DC214" s="15"/>
      <c r="DD214" s="15"/>
      <c r="DE214" s="15"/>
      <c r="DF214" s="15"/>
      <c r="DG214" s="15"/>
      <c r="DH214" s="15"/>
      <c r="DI214" s="15"/>
      <c r="DJ214" s="15"/>
      <c r="DK214" s="15"/>
      <c r="DL214" s="15"/>
      <c r="DM214" s="15"/>
      <c r="DN214" s="15"/>
      <c r="DO214" s="15"/>
      <c r="DP214" s="15"/>
      <c r="DQ214" s="15"/>
      <c r="DR214" s="15"/>
      <c r="DS214" s="15"/>
      <c r="DT214" s="15"/>
      <c r="DU214" s="15"/>
      <c r="DV214" s="15"/>
      <c r="DW214" s="15"/>
      <c r="DX214" s="15"/>
      <c r="DY214" s="15"/>
      <c r="DZ214" s="15"/>
      <c r="EA214" s="15"/>
      <c r="EB214" s="15"/>
      <c r="EC214" s="15"/>
      <c r="ED214" s="15"/>
      <c r="EE214" s="15"/>
      <c r="EF214" s="15"/>
      <c r="EG214" s="15"/>
      <c r="EH214" s="15"/>
      <c r="EI214" s="15"/>
      <c r="EJ214" s="15"/>
      <c r="EK214" s="15"/>
      <c r="EL214" s="15"/>
      <c r="EM214" s="15"/>
      <c r="EN214" s="15"/>
      <c r="EO214" s="15"/>
      <c r="EP214" s="15"/>
      <c r="EQ214" s="15"/>
      <c r="ER214" s="15"/>
      <c r="ES214" s="15"/>
      <c r="ET214" s="15"/>
      <c r="EU214" s="15"/>
      <c r="EV214" s="15"/>
      <c r="EW214" s="15"/>
      <c r="EX214" s="15"/>
      <c r="EY214" s="15"/>
      <c r="EZ214" s="15"/>
      <c r="FA214" s="15"/>
      <c r="FB214" s="15"/>
      <c r="FC214" s="15"/>
      <c r="FD214" s="15"/>
      <c r="FE214" s="15"/>
      <c r="FF214" s="15"/>
      <c r="FG214" s="15"/>
      <c r="FH214" s="15"/>
      <c r="FI214" s="15"/>
      <c r="FJ214" s="15"/>
      <c r="FK214" s="15"/>
      <c r="FL214" s="15"/>
      <c r="FM214" s="15"/>
      <c r="FN214" s="15"/>
      <c r="FO214" s="15"/>
      <c r="FP214" s="15"/>
      <c r="FQ214" s="15"/>
      <c r="FR214" s="15"/>
      <c r="FS214" s="15"/>
      <c r="FT214" s="15"/>
      <c r="FU214" s="15"/>
      <c r="FV214" s="15"/>
      <c r="FW214" s="15"/>
      <c r="FX214" s="15"/>
      <c r="FY214" s="15"/>
      <c r="FZ214" s="15"/>
      <c r="GA214" s="15"/>
      <c r="GB214" s="15"/>
      <c r="GC214" s="15"/>
      <c r="GD214" s="15"/>
      <c r="GE214" s="15"/>
      <c r="GF214" s="15"/>
      <c r="GG214" s="15"/>
      <c r="GH214" s="15"/>
      <c r="GI214" s="15"/>
      <c r="GJ214" s="15"/>
      <c r="GK214" s="15"/>
      <c r="GL214" s="15"/>
      <c r="GM214" s="15"/>
      <c r="GN214" s="15"/>
      <c r="GO214" s="15"/>
      <c r="GP214" s="15"/>
      <c r="GQ214" s="15"/>
      <c r="GR214" s="15"/>
      <c r="GS214" s="15"/>
      <c r="GT214" s="15"/>
      <c r="GU214" s="15"/>
      <c r="GV214" s="15"/>
      <c r="GW214" s="15"/>
      <c r="GX214" s="15"/>
      <c r="GY214" s="15"/>
      <c r="GZ214" s="15"/>
      <c r="HA214" s="15"/>
      <c r="HB214" s="15"/>
      <c r="HC214" s="15"/>
      <c r="HD214" s="15"/>
      <c r="HE214" s="15"/>
      <c r="HF214" s="15"/>
      <c r="HG214" s="15"/>
      <c r="HH214" s="15"/>
      <c r="HI214" s="15"/>
      <c r="HJ214" s="15"/>
      <c r="HK214" s="15"/>
      <c r="HL214" s="15"/>
      <c r="HM214" s="15"/>
      <c r="HN214" s="15"/>
      <c r="HO214" s="15"/>
      <c r="HP214" s="15"/>
      <c r="HQ214" s="15"/>
      <c r="HR214" s="15"/>
      <c r="HS214" s="15"/>
      <c r="HT214" s="15"/>
      <c r="HU214" s="15"/>
      <c r="HV214" s="15"/>
      <c r="HW214" s="15"/>
      <c r="HX214" s="15"/>
      <c r="HY214" s="15"/>
      <c r="HZ214" s="15"/>
      <c r="IA214" s="15"/>
      <c r="IB214" s="15"/>
      <c r="IC214" s="15"/>
      <c r="ID214" s="15"/>
      <c r="IE214" s="15"/>
      <c r="IF214" s="15"/>
      <c r="IG214" s="15"/>
      <c r="IH214" s="15"/>
      <c r="II214" s="15"/>
      <c r="IJ214" s="15"/>
      <c r="IK214" s="15"/>
    </row>
    <row r="215" spans="1:245" ht="78.75" x14ac:dyDescent="0.25">
      <c r="A215" s="3" t="s">
        <v>175</v>
      </c>
      <c r="B215" s="42" t="s">
        <v>247</v>
      </c>
      <c r="C215" s="11">
        <v>65.099999999999994</v>
      </c>
      <c r="D215" s="11">
        <v>65.099999999999994</v>
      </c>
      <c r="E215" s="11">
        <f t="shared" si="13"/>
        <v>0</v>
      </c>
      <c r="F215" s="11"/>
      <c r="G215" s="11">
        <v>65.099999999999994</v>
      </c>
      <c r="H215" s="11">
        <v>65.099999999999994</v>
      </c>
      <c r="I215" s="11">
        <f t="shared" si="14"/>
        <v>0</v>
      </c>
      <c r="J215" s="11">
        <v>65.099999999999994</v>
      </c>
      <c r="K215" s="11">
        <v>65.099999999999994</v>
      </c>
      <c r="L215" s="11">
        <f t="shared" si="15"/>
        <v>0</v>
      </c>
    </row>
    <row r="216" spans="1:245" ht="110.25" x14ac:dyDescent="0.25">
      <c r="A216" s="3" t="s">
        <v>191</v>
      </c>
      <c r="B216" s="10" t="s">
        <v>196</v>
      </c>
      <c r="C216" s="11">
        <v>38837</v>
      </c>
      <c r="D216" s="11">
        <v>38837</v>
      </c>
      <c r="E216" s="11">
        <f t="shared" si="13"/>
        <v>0</v>
      </c>
      <c r="F216" s="11"/>
      <c r="G216" s="11">
        <v>38837</v>
      </c>
      <c r="H216" s="11">
        <v>38837</v>
      </c>
      <c r="I216" s="11">
        <f t="shared" si="14"/>
        <v>0</v>
      </c>
      <c r="J216" s="11">
        <v>38837</v>
      </c>
      <c r="K216" s="11">
        <v>38837</v>
      </c>
      <c r="L216" s="11">
        <f t="shared" si="15"/>
        <v>0</v>
      </c>
    </row>
    <row r="217" spans="1:245" ht="78.75" x14ac:dyDescent="0.25">
      <c r="A217" s="3" t="s">
        <v>191</v>
      </c>
      <c r="B217" s="10" t="s">
        <v>192</v>
      </c>
      <c r="C217" s="11">
        <v>5395</v>
      </c>
      <c r="D217" s="11">
        <v>5395</v>
      </c>
      <c r="E217" s="11">
        <f t="shared" si="13"/>
        <v>0</v>
      </c>
      <c r="F217" s="11"/>
      <c r="G217" s="11">
        <v>5409.7</v>
      </c>
      <c r="H217" s="11">
        <v>5409.7</v>
      </c>
      <c r="I217" s="11">
        <f t="shared" si="14"/>
        <v>0</v>
      </c>
      <c r="J217" s="11">
        <v>5424.9</v>
      </c>
      <c r="K217" s="11">
        <v>5424.9</v>
      </c>
      <c r="L217" s="11">
        <f t="shared" si="15"/>
        <v>0</v>
      </c>
    </row>
    <row r="218" spans="1:245" ht="141.75" x14ac:dyDescent="0.25">
      <c r="A218" s="3" t="s">
        <v>191</v>
      </c>
      <c r="B218" s="10" t="s">
        <v>321</v>
      </c>
      <c r="C218" s="43">
        <v>5669.9</v>
      </c>
      <c r="D218" s="43">
        <v>5669.9</v>
      </c>
      <c r="E218" s="43">
        <f t="shared" ref="E218:E249" si="16">D218-C218</f>
        <v>0</v>
      </c>
      <c r="F218" s="43"/>
      <c r="G218" s="43">
        <v>5896.7</v>
      </c>
      <c r="H218" s="43">
        <v>5896.7</v>
      </c>
      <c r="I218" s="43">
        <f t="shared" ref="I218:I249" si="17">H218-G218</f>
        <v>0</v>
      </c>
      <c r="J218" s="43">
        <v>6132.6</v>
      </c>
      <c r="K218" s="43">
        <v>6132.6</v>
      </c>
      <c r="L218" s="43">
        <f t="shared" si="15"/>
        <v>0</v>
      </c>
    </row>
    <row r="219" spans="1:245" ht="173.25" x14ac:dyDescent="0.25">
      <c r="A219" s="3" t="s">
        <v>191</v>
      </c>
      <c r="B219" s="10" t="s">
        <v>322</v>
      </c>
      <c r="C219" s="43">
        <v>17832.5</v>
      </c>
      <c r="D219" s="43">
        <v>17832.5</v>
      </c>
      <c r="E219" s="43">
        <f t="shared" si="16"/>
        <v>0</v>
      </c>
      <c r="F219" s="43"/>
      <c r="G219" s="43">
        <v>17832.5</v>
      </c>
      <c r="H219" s="43">
        <v>17832.5</v>
      </c>
      <c r="I219" s="43">
        <f t="shared" si="17"/>
        <v>0</v>
      </c>
      <c r="J219" s="43">
        <v>17832.5</v>
      </c>
      <c r="K219" s="43">
        <v>17832.5</v>
      </c>
      <c r="L219" s="43">
        <f t="shared" ref="L219:L249" si="18">K219-J219</f>
        <v>0</v>
      </c>
    </row>
    <row r="220" spans="1:245" ht="110.25" x14ac:dyDescent="0.25">
      <c r="A220" s="3" t="s">
        <v>191</v>
      </c>
      <c r="B220" s="10" t="s">
        <v>193</v>
      </c>
      <c r="C220" s="43">
        <v>65968.800000000003</v>
      </c>
      <c r="D220" s="43">
        <v>65968.800000000003</v>
      </c>
      <c r="E220" s="43">
        <f t="shared" si="16"/>
        <v>0</v>
      </c>
      <c r="F220" s="43"/>
      <c r="G220" s="43">
        <v>65478.9</v>
      </c>
      <c r="H220" s="43">
        <v>65478.9</v>
      </c>
      <c r="I220" s="43">
        <f t="shared" si="17"/>
        <v>0</v>
      </c>
      <c r="J220" s="43">
        <v>66556.5</v>
      </c>
      <c r="K220" s="43">
        <v>66556.5</v>
      </c>
      <c r="L220" s="43">
        <f t="shared" si="18"/>
        <v>0</v>
      </c>
    </row>
    <row r="221" spans="1:245" ht="78.75" x14ac:dyDescent="0.25">
      <c r="A221" s="3" t="s">
        <v>191</v>
      </c>
      <c r="B221" s="10" t="s">
        <v>194</v>
      </c>
      <c r="C221" s="11">
        <v>1309304.2</v>
      </c>
      <c r="D221" s="11">
        <v>1309304.2</v>
      </c>
      <c r="E221" s="11">
        <f t="shared" si="16"/>
        <v>0</v>
      </c>
      <c r="F221" s="11"/>
      <c r="G221" s="11">
        <v>1310224.2</v>
      </c>
      <c r="H221" s="11">
        <v>1310224.2</v>
      </c>
      <c r="I221" s="11">
        <f t="shared" si="17"/>
        <v>0</v>
      </c>
      <c r="J221" s="11">
        <v>1311181</v>
      </c>
      <c r="K221" s="11">
        <v>1311181</v>
      </c>
      <c r="L221" s="11">
        <f t="shared" si="18"/>
        <v>0</v>
      </c>
    </row>
    <row r="222" spans="1:245" ht="63" x14ac:dyDescent="0.25">
      <c r="A222" s="3" t="s">
        <v>191</v>
      </c>
      <c r="B222" s="10" t="s">
        <v>195</v>
      </c>
      <c r="C222" s="11">
        <v>794826.3</v>
      </c>
      <c r="D222" s="11">
        <v>794826.3</v>
      </c>
      <c r="E222" s="11">
        <f t="shared" si="16"/>
        <v>0</v>
      </c>
      <c r="F222" s="11"/>
      <c r="G222" s="11">
        <v>774804.2</v>
      </c>
      <c r="H222" s="11">
        <v>774804.2</v>
      </c>
      <c r="I222" s="11">
        <f t="shared" si="17"/>
        <v>0</v>
      </c>
      <c r="J222" s="11">
        <v>775326.7</v>
      </c>
      <c r="K222" s="11">
        <v>775326.7</v>
      </c>
      <c r="L222" s="11">
        <f t="shared" si="18"/>
        <v>0</v>
      </c>
    </row>
    <row r="223" spans="1:245" ht="94.5" x14ac:dyDescent="0.25">
      <c r="A223" s="3" t="s">
        <v>191</v>
      </c>
      <c r="B223" s="10" t="s">
        <v>248</v>
      </c>
      <c r="C223" s="11">
        <v>4656.8</v>
      </c>
      <c r="D223" s="11">
        <v>4656.8</v>
      </c>
      <c r="E223" s="11">
        <f t="shared" si="16"/>
        <v>0</v>
      </c>
      <c r="F223" s="11"/>
      <c r="G223" s="11">
        <v>4656.8</v>
      </c>
      <c r="H223" s="11">
        <v>4656.8</v>
      </c>
      <c r="I223" s="11">
        <f t="shared" si="17"/>
        <v>0</v>
      </c>
      <c r="J223" s="11">
        <v>4656.8</v>
      </c>
      <c r="K223" s="11">
        <v>4656.8</v>
      </c>
      <c r="L223" s="11">
        <f t="shared" si="18"/>
        <v>0</v>
      </c>
    </row>
    <row r="224" spans="1:245" ht="31.5" x14ac:dyDescent="0.25">
      <c r="A224" s="3" t="s">
        <v>197</v>
      </c>
      <c r="B224" s="10" t="s">
        <v>198</v>
      </c>
      <c r="C224" s="11">
        <v>113309.8</v>
      </c>
      <c r="D224" s="11">
        <v>113309.8</v>
      </c>
      <c r="E224" s="11">
        <f t="shared" si="16"/>
        <v>0</v>
      </c>
      <c r="F224" s="11"/>
      <c r="G224" s="11">
        <v>117842.2</v>
      </c>
      <c r="H224" s="11">
        <v>117842.2</v>
      </c>
      <c r="I224" s="11">
        <f t="shared" si="17"/>
        <v>0</v>
      </c>
      <c r="J224" s="11">
        <v>122555.9</v>
      </c>
      <c r="K224" s="11">
        <v>122555.9</v>
      </c>
      <c r="L224" s="11">
        <f t="shared" si="18"/>
        <v>0</v>
      </c>
    </row>
    <row r="225" spans="1:12" ht="63" x14ac:dyDescent="0.25">
      <c r="A225" s="3" t="s">
        <v>199</v>
      </c>
      <c r="B225" s="10" t="s">
        <v>200</v>
      </c>
      <c r="C225" s="11">
        <v>31039.1</v>
      </c>
      <c r="D225" s="11">
        <v>31039.1</v>
      </c>
      <c r="E225" s="11">
        <f t="shared" si="16"/>
        <v>0</v>
      </c>
      <c r="F225" s="11"/>
      <c r="G225" s="11">
        <v>31039.1</v>
      </c>
      <c r="H225" s="11">
        <v>31039.1</v>
      </c>
      <c r="I225" s="11">
        <f t="shared" si="17"/>
        <v>0</v>
      </c>
      <c r="J225" s="11">
        <v>31039.1</v>
      </c>
      <c r="K225" s="11">
        <v>31039.1</v>
      </c>
      <c r="L225" s="11">
        <f t="shared" si="18"/>
        <v>0</v>
      </c>
    </row>
    <row r="226" spans="1:12" ht="47.25" x14ac:dyDescent="0.25">
      <c r="A226" s="3" t="s">
        <v>201</v>
      </c>
      <c r="B226" s="10" t="s">
        <v>202</v>
      </c>
      <c r="C226" s="11">
        <v>90250.6</v>
      </c>
      <c r="D226" s="11">
        <v>90250.6</v>
      </c>
      <c r="E226" s="11">
        <f t="shared" si="16"/>
        <v>0</v>
      </c>
      <c r="F226" s="11"/>
      <c r="G226" s="11">
        <v>93070.9</v>
      </c>
      <c r="H226" s="11">
        <v>93070.9</v>
      </c>
      <c r="I226" s="11">
        <f t="shared" si="17"/>
        <v>0</v>
      </c>
      <c r="J226" s="11">
        <v>93070.9</v>
      </c>
      <c r="K226" s="11">
        <v>93070.9</v>
      </c>
      <c r="L226" s="11">
        <f t="shared" si="18"/>
        <v>0</v>
      </c>
    </row>
    <row r="227" spans="1:12" ht="47.25" x14ac:dyDescent="0.25">
      <c r="A227" s="3" t="s">
        <v>203</v>
      </c>
      <c r="B227" s="10" t="s">
        <v>204</v>
      </c>
      <c r="C227" s="11">
        <v>12.5</v>
      </c>
      <c r="D227" s="11">
        <v>12.5</v>
      </c>
      <c r="E227" s="11">
        <f t="shared" si="16"/>
        <v>0</v>
      </c>
      <c r="F227" s="11"/>
      <c r="G227" s="11">
        <v>154.69999999999999</v>
      </c>
      <c r="H227" s="11">
        <v>154.69999999999999</v>
      </c>
      <c r="I227" s="11">
        <f t="shared" si="17"/>
        <v>0</v>
      </c>
      <c r="J227" s="11">
        <v>12</v>
      </c>
      <c r="K227" s="11">
        <v>12</v>
      </c>
      <c r="L227" s="11">
        <f t="shared" si="18"/>
        <v>0</v>
      </c>
    </row>
    <row r="228" spans="1:12" ht="47.25" x14ac:dyDescent="0.25">
      <c r="A228" s="3" t="s">
        <v>205</v>
      </c>
      <c r="B228" s="10" t="s">
        <v>206</v>
      </c>
      <c r="C228" s="11">
        <v>18665.5</v>
      </c>
      <c r="D228" s="11">
        <v>18653.599999999999</v>
      </c>
      <c r="E228" s="11">
        <f t="shared" si="16"/>
        <v>-11.900000000001455</v>
      </c>
      <c r="F228" s="11" t="s">
        <v>355</v>
      </c>
      <c r="G228" s="11">
        <v>19412.2</v>
      </c>
      <c r="H228" s="11">
        <v>19412.2</v>
      </c>
      <c r="I228" s="11">
        <f t="shared" si="17"/>
        <v>0</v>
      </c>
      <c r="J228" s="11">
        <v>20188.7</v>
      </c>
      <c r="K228" s="11">
        <v>20188.7</v>
      </c>
      <c r="L228" s="11">
        <f t="shared" si="18"/>
        <v>0</v>
      </c>
    </row>
    <row r="229" spans="1:12" ht="31.5" x14ac:dyDescent="0.25">
      <c r="A229" s="3" t="s">
        <v>207</v>
      </c>
      <c r="B229" s="10" t="s">
        <v>208</v>
      </c>
      <c r="C229" s="11">
        <v>97946.5</v>
      </c>
      <c r="D229" s="11">
        <v>97946.5</v>
      </c>
      <c r="E229" s="11">
        <f t="shared" si="16"/>
        <v>0</v>
      </c>
      <c r="F229" s="11"/>
      <c r="G229" s="11">
        <v>96403.1</v>
      </c>
      <c r="H229" s="11">
        <v>96403.1</v>
      </c>
      <c r="I229" s="11">
        <f t="shared" si="17"/>
        <v>0</v>
      </c>
      <c r="J229" s="11">
        <v>96403.1</v>
      </c>
      <c r="K229" s="11">
        <v>96403.1</v>
      </c>
      <c r="L229" s="11">
        <f t="shared" si="18"/>
        <v>0</v>
      </c>
    </row>
    <row r="230" spans="1:12" ht="47.25" x14ac:dyDescent="0.25">
      <c r="A230" s="3" t="s">
        <v>209</v>
      </c>
      <c r="B230" s="10" t="s">
        <v>210</v>
      </c>
      <c r="C230" s="11">
        <v>16210.4</v>
      </c>
      <c r="D230" s="11">
        <v>16210.4</v>
      </c>
      <c r="E230" s="11">
        <f t="shared" si="16"/>
        <v>0</v>
      </c>
      <c r="F230" s="11"/>
      <c r="G230" s="11">
        <v>16322.9</v>
      </c>
      <c r="H230" s="11">
        <v>16322.9</v>
      </c>
      <c r="I230" s="11">
        <f t="shared" si="17"/>
        <v>0</v>
      </c>
      <c r="J230" s="11">
        <v>16944.400000000001</v>
      </c>
      <c r="K230" s="11">
        <v>16944.400000000001</v>
      </c>
      <c r="L230" s="11">
        <f t="shared" si="18"/>
        <v>0</v>
      </c>
    </row>
    <row r="231" spans="1:12" ht="31.5" x14ac:dyDescent="0.25">
      <c r="A231" s="3" t="s">
        <v>211</v>
      </c>
      <c r="B231" s="10" t="s">
        <v>323</v>
      </c>
      <c r="C231" s="11">
        <v>0</v>
      </c>
      <c r="D231" s="11">
        <v>1503.8</v>
      </c>
      <c r="E231" s="11">
        <f t="shared" si="16"/>
        <v>1503.8</v>
      </c>
      <c r="F231" s="11"/>
      <c r="G231" s="11">
        <v>0</v>
      </c>
      <c r="H231" s="11">
        <v>0</v>
      </c>
      <c r="I231" s="11">
        <f t="shared" si="17"/>
        <v>0</v>
      </c>
      <c r="J231" s="11">
        <v>0</v>
      </c>
      <c r="K231" s="11">
        <v>0</v>
      </c>
      <c r="L231" s="11">
        <f t="shared" si="18"/>
        <v>0</v>
      </c>
    </row>
    <row r="232" spans="1:12" ht="31.5" x14ac:dyDescent="0.25">
      <c r="A232" s="3" t="s">
        <v>211</v>
      </c>
      <c r="B232" s="10" t="s">
        <v>324</v>
      </c>
      <c r="C232" s="11">
        <v>7410.4</v>
      </c>
      <c r="D232" s="11">
        <v>6983.7</v>
      </c>
      <c r="E232" s="11">
        <f t="shared" si="16"/>
        <v>-426.69999999999982</v>
      </c>
      <c r="F232" s="11" t="s">
        <v>355</v>
      </c>
      <c r="G232" s="11">
        <v>7916.5</v>
      </c>
      <c r="H232" s="11">
        <v>7916.5</v>
      </c>
      <c r="I232" s="11">
        <f t="shared" si="17"/>
        <v>0</v>
      </c>
      <c r="J232" s="11">
        <v>8144</v>
      </c>
      <c r="K232" s="11">
        <v>8144</v>
      </c>
      <c r="L232" s="11">
        <f t="shared" si="18"/>
        <v>0</v>
      </c>
    </row>
    <row r="233" spans="1:12" ht="157.5" x14ac:dyDescent="0.25">
      <c r="A233" s="44" t="s">
        <v>212</v>
      </c>
      <c r="B233" s="10" t="s">
        <v>213</v>
      </c>
      <c r="C233" s="11">
        <v>81.2</v>
      </c>
      <c r="D233" s="11">
        <v>81.2</v>
      </c>
      <c r="E233" s="11">
        <f t="shared" si="16"/>
        <v>0</v>
      </c>
      <c r="F233" s="11"/>
      <c r="G233" s="11">
        <v>81.2</v>
      </c>
      <c r="H233" s="11">
        <v>81.2</v>
      </c>
      <c r="I233" s="11">
        <f t="shared" si="17"/>
        <v>0</v>
      </c>
      <c r="J233" s="11">
        <v>81.2</v>
      </c>
      <c r="K233" s="11">
        <v>81.2</v>
      </c>
      <c r="L233" s="11">
        <f t="shared" si="18"/>
        <v>0</v>
      </c>
    </row>
    <row r="234" spans="1:12" ht="31.5" x14ac:dyDescent="0.25">
      <c r="A234" s="44" t="s">
        <v>212</v>
      </c>
      <c r="B234" s="42" t="s">
        <v>214</v>
      </c>
      <c r="C234" s="11">
        <v>267.39999999999998</v>
      </c>
      <c r="D234" s="11">
        <v>267.39999999999998</v>
      </c>
      <c r="E234" s="11">
        <f t="shared" si="16"/>
        <v>0</v>
      </c>
      <c r="F234" s="11"/>
      <c r="G234" s="11">
        <v>267.39999999999998</v>
      </c>
      <c r="H234" s="11">
        <v>267.39999999999998</v>
      </c>
      <c r="I234" s="11">
        <f t="shared" si="17"/>
        <v>0</v>
      </c>
      <c r="J234" s="11">
        <v>267.39999999999998</v>
      </c>
      <c r="K234" s="11">
        <v>267.39999999999998</v>
      </c>
      <c r="L234" s="11">
        <f t="shared" si="18"/>
        <v>0</v>
      </c>
    </row>
    <row r="235" spans="1:12" ht="15.75" x14ac:dyDescent="0.25">
      <c r="A235" s="5" t="s">
        <v>215</v>
      </c>
      <c r="B235" s="6" t="s">
        <v>216</v>
      </c>
      <c r="C235" s="7">
        <f>SUM(C236:C240)</f>
        <v>112722.1</v>
      </c>
      <c r="D235" s="7">
        <f>SUM(D236:D240)</f>
        <v>112722.1</v>
      </c>
      <c r="E235" s="7">
        <f t="shared" si="16"/>
        <v>0</v>
      </c>
      <c r="F235" s="7"/>
      <c r="G235" s="7">
        <f>SUM(G236:G240)</f>
        <v>106672.5</v>
      </c>
      <c r="H235" s="7">
        <f>SUM(H236:H240)</f>
        <v>106672.5</v>
      </c>
      <c r="I235" s="7">
        <f t="shared" si="17"/>
        <v>0</v>
      </c>
      <c r="J235" s="7">
        <f>SUM(J236:J240)</f>
        <v>103991.09999999999</v>
      </c>
      <c r="K235" s="7">
        <f>SUM(K236:K240)</f>
        <v>103991.09999999999</v>
      </c>
      <c r="L235" s="7">
        <f t="shared" si="18"/>
        <v>0</v>
      </c>
    </row>
    <row r="236" spans="1:12" ht="63" x14ac:dyDescent="0.25">
      <c r="A236" s="3" t="s">
        <v>282</v>
      </c>
      <c r="B236" s="10" t="s">
        <v>283</v>
      </c>
      <c r="C236" s="11">
        <v>3527.9</v>
      </c>
      <c r="D236" s="11">
        <v>3527.9</v>
      </c>
      <c r="E236" s="11">
        <f t="shared" si="16"/>
        <v>0</v>
      </c>
      <c r="F236" s="11"/>
      <c r="G236" s="11">
        <v>3527.9</v>
      </c>
      <c r="H236" s="11">
        <v>3527.9</v>
      </c>
      <c r="I236" s="11">
        <f t="shared" si="17"/>
        <v>0</v>
      </c>
      <c r="J236" s="11">
        <v>3527.9</v>
      </c>
      <c r="K236" s="11">
        <v>3527.9</v>
      </c>
      <c r="L236" s="11">
        <f t="shared" si="18"/>
        <v>0</v>
      </c>
    </row>
    <row r="237" spans="1:12" ht="63" x14ac:dyDescent="0.25">
      <c r="A237" s="3" t="s">
        <v>217</v>
      </c>
      <c r="B237" s="42" t="s">
        <v>234</v>
      </c>
      <c r="C237" s="11">
        <v>8568.2000000000007</v>
      </c>
      <c r="D237" s="11">
        <v>8568.2000000000007</v>
      </c>
      <c r="E237" s="11">
        <f t="shared" si="16"/>
        <v>0</v>
      </c>
      <c r="F237" s="11"/>
      <c r="G237" s="11">
        <v>8698.2000000000007</v>
      </c>
      <c r="H237" s="11">
        <v>8698.2000000000007</v>
      </c>
      <c r="I237" s="11">
        <f t="shared" si="17"/>
        <v>0</v>
      </c>
      <c r="J237" s="11">
        <v>8855.5</v>
      </c>
      <c r="K237" s="11">
        <v>8855.5</v>
      </c>
      <c r="L237" s="11">
        <f t="shared" si="18"/>
        <v>0</v>
      </c>
    </row>
    <row r="238" spans="1:12" ht="63" x14ac:dyDescent="0.25">
      <c r="A238" s="3" t="s">
        <v>218</v>
      </c>
      <c r="B238" s="42" t="s">
        <v>233</v>
      </c>
      <c r="C238" s="11">
        <v>94117.2</v>
      </c>
      <c r="D238" s="11">
        <v>94117.2</v>
      </c>
      <c r="E238" s="11">
        <f t="shared" si="16"/>
        <v>0</v>
      </c>
      <c r="F238" s="11"/>
      <c r="G238" s="11">
        <v>94446.399999999994</v>
      </c>
      <c r="H238" s="11">
        <v>94446.399999999994</v>
      </c>
      <c r="I238" s="11">
        <f t="shared" si="17"/>
        <v>0</v>
      </c>
      <c r="J238" s="11">
        <v>91607.7</v>
      </c>
      <c r="K238" s="11">
        <v>91607.7</v>
      </c>
      <c r="L238" s="11">
        <f t="shared" si="18"/>
        <v>0</v>
      </c>
    </row>
    <row r="239" spans="1:12" ht="31.5" x14ac:dyDescent="0.25">
      <c r="A239" s="3" t="s">
        <v>219</v>
      </c>
      <c r="B239" s="42" t="s">
        <v>220</v>
      </c>
      <c r="C239" s="11">
        <v>808.8</v>
      </c>
      <c r="D239" s="11">
        <v>808.8</v>
      </c>
      <c r="E239" s="11">
        <f t="shared" si="16"/>
        <v>0</v>
      </c>
      <c r="F239" s="11"/>
      <c r="G239" s="11">
        <v>0</v>
      </c>
      <c r="H239" s="11">
        <v>0</v>
      </c>
      <c r="I239" s="11">
        <f t="shared" si="17"/>
        <v>0</v>
      </c>
      <c r="J239" s="11">
        <v>0</v>
      </c>
      <c r="K239" s="11">
        <v>0</v>
      </c>
      <c r="L239" s="11">
        <f t="shared" si="18"/>
        <v>0</v>
      </c>
    </row>
    <row r="240" spans="1:12" ht="47.25" x14ac:dyDescent="0.25">
      <c r="A240" s="3" t="s">
        <v>219</v>
      </c>
      <c r="B240" s="42" t="s">
        <v>325</v>
      </c>
      <c r="C240" s="11">
        <v>5700</v>
      </c>
      <c r="D240" s="11">
        <v>5700</v>
      </c>
      <c r="E240" s="11">
        <f t="shared" si="16"/>
        <v>0</v>
      </c>
      <c r="F240" s="11"/>
      <c r="G240" s="11">
        <v>0</v>
      </c>
      <c r="H240" s="11">
        <v>0</v>
      </c>
      <c r="I240" s="11">
        <f t="shared" si="17"/>
        <v>0</v>
      </c>
      <c r="J240" s="11">
        <v>0</v>
      </c>
      <c r="K240" s="11">
        <v>0</v>
      </c>
      <c r="L240" s="11">
        <f t="shared" si="18"/>
        <v>0</v>
      </c>
    </row>
    <row r="241" spans="1:12" ht="15.75" x14ac:dyDescent="0.25">
      <c r="A241" s="5" t="s">
        <v>221</v>
      </c>
      <c r="B241" s="6" t="s">
        <v>222</v>
      </c>
      <c r="C241" s="7">
        <f>SUM(C243)</f>
        <v>10</v>
      </c>
      <c r="D241" s="7">
        <f>D242+D243</f>
        <v>260</v>
      </c>
      <c r="E241" s="7">
        <f t="shared" si="16"/>
        <v>250</v>
      </c>
      <c r="F241" s="7"/>
      <c r="G241" s="7">
        <v>0</v>
      </c>
      <c r="H241" s="7">
        <v>0</v>
      </c>
      <c r="I241" s="7">
        <f t="shared" si="17"/>
        <v>0</v>
      </c>
      <c r="J241" s="7">
        <v>0</v>
      </c>
      <c r="K241" s="7">
        <v>0</v>
      </c>
      <c r="L241" s="7">
        <f t="shared" si="18"/>
        <v>0</v>
      </c>
    </row>
    <row r="242" spans="1:12" ht="54.75" customHeight="1" x14ac:dyDescent="0.25">
      <c r="A242" s="13" t="s">
        <v>396</v>
      </c>
      <c r="B242" s="10" t="s">
        <v>377</v>
      </c>
      <c r="C242" s="11">
        <v>0</v>
      </c>
      <c r="D242" s="11">
        <v>250</v>
      </c>
      <c r="E242" s="11">
        <f t="shared" si="16"/>
        <v>250</v>
      </c>
      <c r="F242" s="63" t="s">
        <v>397</v>
      </c>
      <c r="G242" s="11"/>
      <c r="H242" s="11"/>
      <c r="I242" s="11"/>
      <c r="J242" s="11"/>
      <c r="K242" s="11"/>
      <c r="L242" s="11"/>
    </row>
    <row r="243" spans="1:12" ht="31.5" x14ac:dyDescent="0.25">
      <c r="A243" s="13" t="s">
        <v>378</v>
      </c>
      <c r="B243" s="10" t="s">
        <v>377</v>
      </c>
      <c r="C243" s="11">
        <v>10</v>
      </c>
      <c r="D243" s="11">
        <v>10</v>
      </c>
      <c r="E243" s="11">
        <f t="shared" si="16"/>
        <v>0</v>
      </c>
      <c r="F243" s="53"/>
      <c r="G243" s="11"/>
      <c r="H243" s="11"/>
      <c r="I243" s="11"/>
      <c r="J243" s="11"/>
      <c r="K243" s="11"/>
      <c r="L243" s="11"/>
    </row>
    <row r="244" spans="1:12" ht="15.75" x14ac:dyDescent="0.25">
      <c r="A244" s="5" t="s">
        <v>223</v>
      </c>
      <c r="B244" s="6" t="s">
        <v>224</v>
      </c>
      <c r="C244" s="27">
        <f>SUM(C245:C247)</f>
        <v>57.599999999999994</v>
      </c>
      <c r="D244" s="27">
        <f>SUM(D245:D247)</f>
        <v>93.699999999999989</v>
      </c>
      <c r="E244" s="27">
        <f t="shared" si="16"/>
        <v>36.099999999999994</v>
      </c>
      <c r="F244" s="27"/>
      <c r="G244" s="27">
        <v>0</v>
      </c>
      <c r="H244" s="27">
        <v>0</v>
      </c>
      <c r="I244" s="27">
        <f t="shared" si="17"/>
        <v>0</v>
      </c>
      <c r="J244" s="27">
        <v>0</v>
      </c>
      <c r="K244" s="27">
        <v>0</v>
      </c>
      <c r="L244" s="27">
        <f t="shared" si="18"/>
        <v>0</v>
      </c>
    </row>
    <row r="245" spans="1:12" ht="78" customHeight="1" x14ac:dyDescent="0.25">
      <c r="A245" s="61" t="s">
        <v>375</v>
      </c>
      <c r="B245" s="60" t="s">
        <v>376</v>
      </c>
      <c r="C245" s="62">
        <v>37.299999999999997</v>
      </c>
      <c r="D245" s="62">
        <v>73.099999999999994</v>
      </c>
      <c r="E245" s="62">
        <f t="shared" si="16"/>
        <v>35.799999999999997</v>
      </c>
      <c r="F245" s="63" t="s">
        <v>402</v>
      </c>
      <c r="G245" s="12"/>
      <c r="H245" s="12"/>
      <c r="I245" s="12"/>
      <c r="J245" s="12"/>
      <c r="K245" s="12"/>
      <c r="L245" s="12"/>
    </row>
    <row r="246" spans="1:12" ht="56.25" customHeight="1" x14ac:dyDescent="0.25">
      <c r="A246" s="61" t="s">
        <v>391</v>
      </c>
      <c r="B246" s="60" t="s">
        <v>376</v>
      </c>
      <c r="C246" s="62">
        <v>0</v>
      </c>
      <c r="D246" s="62">
        <v>0.3</v>
      </c>
      <c r="E246" s="62">
        <f t="shared" si="16"/>
        <v>0.3</v>
      </c>
      <c r="F246" s="63" t="s">
        <v>392</v>
      </c>
      <c r="G246" s="12"/>
      <c r="H246" s="12"/>
      <c r="I246" s="12"/>
      <c r="J246" s="12"/>
      <c r="K246" s="12"/>
      <c r="L246" s="12"/>
    </row>
    <row r="247" spans="1:12" ht="15.75" x14ac:dyDescent="0.25">
      <c r="A247" s="13" t="s">
        <v>330</v>
      </c>
      <c r="B247" s="10" t="s">
        <v>331</v>
      </c>
      <c r="C247" s="12">
        <v>20.3</v>
      </c>
      <c r="D247" s="12">
        <v>20.3</v>
      </c>
      <c r="E247" s="12">
        <f t="shared" si="16"/>
        <v>0</v>
      </c>
      <c r="F247" s="53"/>
      <c r="G247" s="12">
        <v>0</v>
      </c>
      <c r="H247" s="12">
        <v>0</v>
      </c>
      <c r="I247" s="12">
        <f t="shared" si="17"/>
        <v>0</v>
      </c>
      <c r="J247" s="12">
        <v>0</v>
      </c>
      <c r="K247" s="12">
        <v>0</v>
      </c>
      <c r="L247" s="12">
        <f t="shared" si="18"/>
        <v>0</v>
      </c>
    </row>
    <row r="248" spans="1:12" ht="15.75" x14ac:dyDescent="0.25">
      <c r="A248" s="5" t="s">
        <v>225</v>
      </c>
      <c r="B248" s="6" t="s">
        <v>226</v>
      </c>
      <c r="C248" s="7">
        <f>C117+C241+C244</f>
        <v>5831037.8999999985</v>
      </c>
      <c r="D248" s="7">
        <f>D117+D241+D244</f>
        <v>5808979.7999999998</v>
      </c>
      <c r="E248" s="7">
        <f t="shared" si="16"/>
        <v>-22058.099999998696</v>
      </c>
      <c r="F248" s="7"/>
      <c r="G248" s="7">
        <f>G117+G241+G244</f>
        <v>4913949</v>
      </c>
      <c r="H248" s="7">
        <f>H117+H241+H244</f>
        <v>4913949</v>
      </c>
      <c r="I248" s="7">
        <f t="shared" si="17"/>
        <v>0</v>
      </c>
      <c r="J248" s="7">
        <f>J117+J241+J244</f>
        <v>5234697.2999999989</v>
      </c>
      <c r="K248" s="7">
        <f>K117+K241+K244</f>
        <v>5234697.2999999989</v>
      </c>
      <c r="L248" s="7">
        <f t="shared" si="18"/>
        <v>0</v>
      </c>
    </row>
    <row r="249" spans="1:12" ht="15.75" x14ac:dyDescent="0.25">
      <c r="A249" s="49" t="s">
        <v>227</v>
      </c>
      <c r="B249" s="49"/>
      <c r="C249" s="7">
        <f>C248+C116</f>
        <v>9446838.1999999993</v>
      </c>
      <c r="D249" s="7">
        <f>D248+D116</f>
        <v>9479396</v>
      </c>
      <c r="E249" s="7">
        <f t="shared" si="16"/>
        <v>32557.800000000745</v>
      </c>
      <c r="F249" s="7"/>
      <c r="G249" s="7">
        <f>G248+G116</f>
        <v>8619918.0999999996</v>
      </c>
      <c r="H249" s="7">
        <f>H248+H116</f>
        <v>8619918.0999999996</v>
      </c>
      <c r="I249" s="7">
        <f t="shared" si="17"/>
        <v>0</v>
      </c>
      <c r="J249" s="7">
        <f>J248+J116</f>
        <v>9279300.8999999985</v>
      </c>
      <c r="K249" s="7">
        <f>K248+K116</f>
        <v>9279300.8999999985</v>
      </c>
      <c r="L249" s="7">
        <f t="shared" si="18"/>
        <v>0</v>
      </c>
    </row>
    <row r="252" spans="1:12" x14ac:dyDescent="0.25">
      <c r="B252" s="57"/>
    </row>
    <row r="255" spans="1:12" x14ac:dyDescent="0.25">
      <c r="A255" s="58"/>
    </row>
  </sheetData>
  <mergeCells count="6">
    <mergeCell ref="A115:B115"/>
    <mergeCell ref="A3:J3"/>
    <mergeCell ref="A5:L5"/>
    <mergeCell ref="A1:L1"/>
    <mergeCell ref="A2:L2"/>
    <mergeCell ref="A7:L7"/>
  </mergeCells>
  <hyperlinks>
    <hyperlink ref="B88" r:id="rId1" display="consultantplus://offline/ref=A5C545EE8C1C93B0B058E1FFE19DF454C219EB0B98198F2DC0D7B691EFFF64CC26DC8ECE4D9F7B181B1727911B979A94C0CB426D4AE9j9HFG"/>
    <hyperlink ref="B83" r:id="rId2" display="consultantplus://offline/ref=D42EAC7BD398020209D35F6AF6672FBA6F13F77B84F225875A8095FA102A9B2D8E358CD609751112B9E7A4869E64DFF883BAA8D38BAB06D8YDV9M"/>
    <hyperlink ref="B84" r:id="rId3" display="consultantplus://offline/ref=D42EAC7BD398020209D35F6AF6672FBA6F13F77B84F225875A8095FA102A9B2D8E358CD609751112B9E7A4869E64DFF883BAA8D38BAB06D8YDV9M"/>
    <hyperlink ref="B90" r:id="rId4" display="consultantplus://offline/ref=64FC3C9F96C0230A0CECA4E56C028B5E86A06F799E50F1FABBE4A6CFAC6E9A2AB2A69A82FE33DE9CACC0441FC29EF02FFBFA7ABCF960A970JDh7G"/>
  </hyperlinks>
  <pageMargins left="0.35433070866141736" right="0.19685039370078741" top="0.15748031496062992" bottom="0.15748031496062992" header="0.15748031496062992" footer="0.15748031496062992"/>
  <pageSetup paperSize="9" scale="57" fitToHeight="35" orientation="landscape" r:id="rId5"/>
  <rowBreaks count="2" manualBreakCount="2">
    <brk id="14" max="11" man="1"/>
    <brk id="23" max="11" man="1"/>
  </rowBreaks>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к уточнению</vt:lpstr>
      <vt:lpstr>'к уточнению'!Заголовки_для_печати</vt:lpstr>
      <vt:lpstr>'к уточнению'!Область_печати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k56-1</dc:creator>
  <cp:lastModifiedBy>Мария Молчанова</cp:lastModifiedBy>
  <cp:lastPrinted>2025-06-03T06:03:55Z</cp:lastPrinted>
  <dcterms:created xsi:type="dcterms:W3CDTF">2022-12-06T04:35:53Z</dcterms:created>
  <dcterms:modified xsi:type="dcterms:W3CDTF">2025-06-04T07:22:48Z</dcterms:modified>
</cp:coreProperties>
</file>