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65" windowWidth="23250" windowHeight="12210"/>
  </bookViews>
  <sheets>
    <sheet name="к решению" sheetId="22" r:id="rId1"/>
  </sheets>
  <definedNames>
    <definedName name="_xlnm._FilterDatabase" localSheetId="0" hidden="1">'к решению'!$A$8:$E$246</definedName>
    <definedName name="_xlnm.Print_Titles" localSheetId="0">'к решению'!$7:$7</definedName>
    <definedName name="_xlnm.Print_Area" localSheetId="0">'к решению'!$A$1:$E$253</definedName>
  </definedNames>
  <calcPr calcId="145621"/>
</workbook>
</file>

<file path=xl/calcChain.xml><?xml version="1.0" encoding="utf-8"?>
<calcChain xmlns="http://schemas.openxmlformats.org/spreadsheetml/2006/main">
  <c r="C242" i="22" l="1"/>
  <c r="C239" i="22"/>
  <c r="E233" i="22"/>
  <c r="D233" i="22"/>
  <c r="C233" i="22"/>
  <c r="E188" i="22"/>
  <c r="E117" i="22" s="1"/>
  <c r="E246" i="22" s="1"/>
  <c r="D188" i="22"/>
  <c r="C188" i="22"/>
  <c r="E122" i="22"/>
  <c r="D122" i="22"/>
  <c r="C122" i="22"/>
  <c r="E118" i="22"/>
  <c r="D118" i="22"/>
  <c r="D117" i="22" s="1"/>
  <c r="D246" i="22" s="1"/>
  <c r="C118" i="22"/>
  <c r="C117" i="22" s="1"/>
  <c r="C246" i="22" s="1"/>
  <c r="E109" i="22"/>
  <c r="D109" i="22"/>
  <c r="C109" i="22"/>
  <c r="C108" i="22" s="1"/>
  <c r="C115" i="22" s="1"/>
  <c r="E78" i="22"/>
  <c r="E115" i="22" s="1"/>
  <c r="D78" i="22"/>
  <c r="C78" i="22"/>
  <c r="E69" i="22"/>
  <c r="D69" i="22"/>
  <c r="C69" i="22"/>
  <c r="E58" i="22"/>
  <c r="D58" i="22"/>
  <c r="C58" i="22"/>
  <c r="E53" i="22"/>
  <c r="D53" i="22"/>
  <c r="D115" i="22" s="1"/>
  <c r="C53" i="22"/>
  <c r="E40" i="22"/>
  <c r="D40" i="22"/>
  <c r="C40" i="22"/>
  <c r="E36" i="22"/>
  <c r="D36" i="22"/>
  <c r="C36" i="22"/>
  <c r="E33" i="22"/>
  <c r="E31" i="22" s="1"/>
  <c r="D33" i="22"/>
  <c r="D31" i="22" s="1"/>
  <c r="C33" i="22"/>
  <c r="C31" i="22"/>
  <c r="E24" i="22"/>
  <c r="D24" i="22"/>
  <c r="C24" i="22"/>
  <c r="E19" i="22"/>
  <c r="D19" i="22"/>
  <c r="C19" i="22"/>
  <c r="E9" i="22"/>
  <c r="E39" i="22" s="1"/>
  <c r="D9" i="22"/>
  <c r="D39" i="22" s="1"/>
  <c r="C9" i="22"/>
  <c r="C39" i="22" s="1"/>
  <c r="D116" i="22" l="1"/>
  <c r="E116" i="22"/>
  <c r="C247" i="22"/>
  <c r="E247" i="22"/>
  <c r="C116" i="22"/>
  <c r="D247" i="22"/>
</calcChain>
</file>

<file path=xl/sharedStrings.xml><?xml version="1.0" encoding="utf-8"?>
<sst xmlns="http://schemas.openxmlformats.org/spreadsheetml/2006/main" count="486" uniqueCount="391">
  <si>
    <t>(тыс. рублей)</t>
  </si>
  <si>
    <t>Коды бюджетной классификации</t>
  </si>
  <si>
    <t>Наименование доходов</t>
  </si>
  <si>
    <t xml:space="preserve"> 000 1 01 02000 01 0000 110</t>
  </si>
  <si>
    <t xml:space="preserve"> Налог на доходы физических лиц</t>
  </si>
  <si>
    <t>182 1 01 02010 01 0000 110</t>
  </si>
  <si>
    <t>182 1 01 02020 01 0000 110</t>
  </si>
  <si>
    <t>182 1 01 02030 01 0000 110</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</si>
  <si>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</si>
  <si>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</si>
  <si>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</si>
  <si>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</si>
  <si>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</si>
  <si>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</si>
  <si>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</si>
  <si>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</si>
  <si>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</si>
  <si>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</si>
  <si>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000 1 06 00000 00 0000 000</t>
  </si>
  <si>
    <t>Налоги  на  имущество</t>
  </si>
  <si>
    <t>182 1 06 06000 00 0000 110</t>
  </si>
  <si>
    <t>Земельный налог</t>
  </si>
  <si>
    <t>000 1 08 00000 00 0000 000</t>
  </si>
  <si>
    <t>Государственная  пошлина</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</si>
  <si>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</si>
  <si>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</si>
  <si>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</si>
  <si>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</si>
  <si>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</si>
  <si>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</si>
  <si>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</si>
  <si>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</si>
  <si>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287 1 11 05034 04 0000 120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</si>
  <si>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</si>
  <si>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</si>
  <si>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</si>
  <si>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</si>
  <si>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</si>
  <si>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</si>
  <si>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</si>
  <si>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</si>
  <si>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</si>
  <si>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</si>
  <si>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</si>
  <si>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</si>
  <si>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</si>
  <si>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</si>
  <si>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</si>
  <si>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</si>
  <si>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</si>
  <si>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</si>
  <si>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</si>
  <si>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</si>
  <si>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</si>
  <si>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</si>
  <si>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</si>
  <si>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</si>
  <si>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</si>
  <si>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</si>
  <si>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</si>
  <si>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</si>
  <si>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289 1 13 02064 04 0000 130</t>
  </si>
  <si>
    <t>Прочие доходы от компенсации затрат бюджетов городских округов</t>
  </si>
  <si>
    <t>283 1 13 02994 04 0000 130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</si>
  <si>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</si>
  <si>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</si>
  <si>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</si>
  <si>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</si>
  <si>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</si>
  <si>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</si>
  <si>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</si>
  <si>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</si>
  <si>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</si>
  <si>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</si>
  <si>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</si>
  <si>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</si>
  <si>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</si>
  <si>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</si>
  <si>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</si>
  <si>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</si>
  <si>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</si>
  <si>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</si>
  <si>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</si>
  <si>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</si>
  <si>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</si>
  <si>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</si>
  <si>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</si>
  <si>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</si>
  <si>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</si>
  <si>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024 1 16 01073 01 0000 140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</si>
  <si>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</si>
  <si>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012 1 16 01113 01 0000 140</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</si>
  <si>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</si>
  <si>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</si>
  <si>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</si>
  <si>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</si>
  <si>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</si>
  <si>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</si>
  <si>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</si>
  <si>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</si>
  <si>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033 1 16 01193 01 0000 140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</si>
  <si>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</si>
  <si>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</si>
  <si>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</si>
  <si>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</si>
  <si>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</si>
  <si>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</si>
  <si>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</si>
  <si>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</si>
  <si>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</si>
  <si>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</si>
  <si>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</si>
  <si>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</si>
  <si>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</si>
  <si>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</si>
  <si>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</si>
  <si>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Прочие неналоговые доходы</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</si>
  <si>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</si>
  <si>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</si>
  <si>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</si>
  <si>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</si>
  <si>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</si>
  <si>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</si>
  <si>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</si>
  <si>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</si>
  <si>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</si>
  <si>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</si>
  <si>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</si>
  <si>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</si>
  <si>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</si>
  <si>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</si>
  <si>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</si>
  <si>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</si>
  <si>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</si>
  <si>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</si>
  <si>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289 2 02 25519 04 0000 150</t>
  </si>
  <si>
    <t xml:space="preserve">283 2 02 25555 04 0000 150 </t>
  </si>
  <si>
    <t>Субсидии бюджетам городских округов на реализацию программ формирования современной городской среды</t>
  </si>
  <si>
    <t>288 2 02 25750 04 0000 150</t>
  </si>
  <si>
    <t>283 2 02 27112 04 0000 150</t>
  </si>
  <si>
    <t>283 2 02 29999 04 0000 150</t>
  </si>
  <si>
    <t xml:space="preserve">Прочие субсидии бюджетам городских округов на  капитальные вложения в объекты физической культуры и спорта </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</si>
  <si>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</si>
  <si>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</si>
  <si>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</si>
  <si>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</si>
  <si>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</si>
  <si>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</si>
  <si>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</si>
  <si>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</si>
  <si>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</si>
  <si>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</si>
  <si>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</si>
  <si>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</si>
  <si>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</si>
  <si>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</si>
  <si>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</si>
  <si>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</si>
  <si>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</si>
  <si>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</si>
  <si>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</si>
  <si>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</si>
  <si>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</si>
  <si>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</si>
  <si>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</si>
  <si>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</si>
  <si>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</si>
  <si>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</si>
  <si>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</si>
  <si>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</si>
  <si>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</si>
  <si>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</si>
  <si>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</si>
  <si>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</si>
  <si>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</si>
  <si>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</si>
  <si>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</si>
  <si>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</si>
  <si>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</si>
  <si>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</si>
  <si>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</si>
  <si>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</si>
  <si>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</si>
  <si>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</si>
  <si>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</si>
  <si>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</si>
  <si>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</si>
  <si>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</si>
  <si>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</si>
  <si>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</si>
  <si>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</si>
  <si>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</si>
  <si>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</si>
  <si>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</si>
  <si>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</si>
  <si>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</si>
  <si>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</si>
  <si>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</si>
  <si>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</si>
  <si>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</si>
  <si>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</si>
  <si>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</si>
  <si>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</si>
  <si>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</si>
  <si>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</si>
  <si>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</si>
  <si>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</si>
  <si>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</si>
  <si>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</si>
  <si>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</si>
  <si>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</si>
  <si>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</si>
  <si>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</si>
  <si>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</si>
  <si>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</si>
  <si>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</si>
  <si>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</si>
  <si>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</si>
  <si>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288 2 02 45303 04 0000 150</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</si>
  <si>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</si>
  <si>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</si>
  <si>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000 2 04 00000 00 0000 000</t>
  </si>
  <si>
    <t>Безвозмездные поступления от негосударственных организаций</t>
  </si>
  <si>
    <t>000 2 07 00000 00 0000 000</t>
  </si>
  <si>
    <t>Прочие безвозмездные поступления</t>
  </si>
  <si>
    <t>000 2 00 00000 00 0000 000</t>
  </si>
  <si>
    <t>БЕЗВОЗМЕЗДНЫЕ ПОСТУПЛЕНИЯ</t>
  </si>
  <si>
    <t>ВСЕГО ДОХОДОВ</t>
  </si>
  <si>
    <t>Доходы от сдачи в аренду имущества, составляющего казну городских округов (за исключением земельных участков)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</si>
  <si>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</si>
  <si>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приватизации имущества, находящегося в собственности городских округов, в части приватизации нефинансовых активов имущества казны</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</si>
  <si>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</si>
  <si>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</si>
  <si>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</si>
  <si>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</si>
  <si>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287 2 02 25081 04 0000 150 </t>
  </si>
  <si>
    <t>287 2 02 25229 04 0000 150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</si>
  <si>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</si>
  <si>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283 116 10031 04 0000 140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</si>
  <si>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</si>
  <si>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</si>
  <si>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</si>
  <si>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</si>
  <si>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</si>
  <si>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</si>
  <si>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</si>
  <si>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</si>
  <si>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Распределение субвенций местным бюджетам на реализацию переданных государственных полномочий на реализацию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</si>
  <si>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</si>
  <si>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</si>
  <si>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</si>
  <si>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</si>
  <si>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</si>
  <si>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</si>
  <si>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182 1 03 02231 01 0000 110</t>
  </si>
  <si>
    <t>182 1 03 02241 01 0000 110</t>
  </si>
  <si>
    <t>182 1 03 02251 01 0000 110</t>
  </si>
  <si>
    <t>182 1 03 02261 01 0000 110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</si>
  <si>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</si>
  <si>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</si>
  <si>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</si>
  <si>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283 2 02 25497 04 0000 150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</si>
  <si>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</si>
  <si>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283 1 16 07010 04 0000 140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</si>
  <si>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</si>
  <si>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283 1 16 10032 04 0000 140</t>
  </si>
  <si>
    <t>048 1 12 01042 01 6000 120</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</si>
  <si>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</si>
  <si>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</si>
  <si>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</si>
  <si>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</si>
  <si>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</si>
  <si>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</si>
  <si>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</si>
  <si>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</si>
  <si>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</si>
  <si>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</si>
  <si>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287 2 02 20077 04 0000 150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</si>
  <si>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</si>
  <si>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012 1 16 01183 01 9000 140</t>
  </si>
  <si>
    <t>Прочие субсидии бюджетам городских округов на оплату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</si>
  <si>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283 2 02 20303 04 0000 150</t>
  </si>
  <si>
    <t>288 2 02 45050 04 0000 150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</si>
  <si>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</si>
  <si>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от                             г.  №            .</t>
  </si>
  <si>
    <t>2025 год</t>
  </si>
  <si>
    <t>182 1 05 01011 01 1000 110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</si>
  <si>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</si>
  <si>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</si>
  <si>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</si>
  <si>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</si>
  <si>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</si>
  <si>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283 1 11 01040 04 0000 120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</si>
  <si>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</si>
  <si>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</si>
  <si>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024 1 16 01113 01 0000 140</t>
  </si>
  <si>
    <t>024 1 160 1133 01 0000 140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</si>
  <si>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</si>
  <si>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Субсидии бюджетам городских округов на государственную поддержку организаций, входящих в систему спортивной подготовки</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</si>
  <si>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</si>
  <si>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обеспечение мероприятий по модернизации систем коммунальной инфраструктуры за счет средств бюджетов</t>
  </si>
  <si>
    <t>Субсидии бюджетам городских округов на реализацию мероприятий по обеспечению жильем молодых семей</t>
  </si>
  <si>
    <t>Субсидии бюджетам городских округов  на поддержку отрасли культуры на приобретение зданий для размещения муниципальных учреждений культуры, в том числе путем инвестирования в строительство, и приобретение основных средств для указанных учреждений</t>
  </si>
  <si>
    <t>Субсидии бюджетам городских округов на поддержку отрасли культуры на укрепление материально-технической базы и оснащение оборудованием детских школ искусств</t>
  </si>
  <si>
    <t>Субсидии бюджетам городских округов на поддержку отрасли культуры на государственную поддержку лучших работников муниципальных учреждений культуры, находящихся на территории сельских поселений</t>
  </si>
  <si>
    <t>Субсидии бюджетам городских округов на поддержку отрасли культуры на проведение ремонтных работ, противопожарных и энергосберегающих мероприятий в зданиях муниципальных учреждений дополнительного образования в сфере культуры и искусства и приобретение основных средств для указанных учреждений</t>
  </si>
  <si>
    <t>Прочие субсидии бюджетам городских округов на мероприятия по проведению строительно-монтажных и проектно-изыскательских работ на объектах коммунального хозяйства и систем инженерной инфраструктуры, находящихся в муниципальной собственности, в целях энергосбережения и повышения энергетической эффективности</t>
  </si>
  <si>
    <t>Прочие субсидии бюджетам городских округов на 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</si>
  <si>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t>
  </si>
  <si>
    <t>Прочие субсидии бюджетам городских округов на строительство, модернизацию, реконструкцию и капитальный ремонт объектов систем водоснабжения, водоотведения и очистки сточных вод, а также очистных сооружений канализации, в том числе проектно-изыскательские работы</t>
  </si>
  <si>
    <t>Прочие субсидии бюджетам городских округов на модернизацию муниципальных учреждений культурно-досугового типа в населенных пунктах с численностью до 500 тысяч человек</t>
  </si>
  <si>
    <t>Прочие субсидии бюджетам городских округов на закупку и монтаж оборудования для создания модульных спортивных сооружений</t>
  </si>
  <si>
    <t>Прочие субсидии бюджетам городских округов на создание научных детских площадок</t>
  </si>
  <si>
    <t>Прочие субсидии бюджетам городских округов на создание в расположенных на территории Челябинской области муниципальных образовательных организациях, реализующих образовательные программы дошкольного образования, условий для получения детьми дошкольного возраста с ограниченными возможностями здоровья качественного образования и коррекции развития</t>
  </si>
  <si>
    <t>Прочие субсидии бюджетам городских округов на благоустройство территорий, оборудование и капитальный ремонт открытых плоскостных сооружений муниципальных образовательных организаций</t>
  </si>
  <si>
    <t>Прочие субсидии бюджетам городских округов на еализацию мероприятий по модернизации школьных систем образования</t>
  </si>
  <si>
    <t>Субвенции бюджетам городских округов на выполнение передаваемых полномочий субъектов Российской Федерации по организации мероприятий при осуществлении деятельности по обращению с животными без владельцев</t>
  </si>
  <si>
    <t>Субвенции бюджетам городских округов на реализацию переданных государственных полномочий по назначению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</si>
  <si>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</si>
  <si>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Субвенции бюджетам городских округов на выполнение передаваемых полномочий субъектов Российской Федерации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</si>
  <si>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Субвенции бюджетам городских округов  на государственную регистрацию актов гражданского состояния за счет средств областного бюджета</t>
  </si>
  <si>
    <t>Субвенции бюджетам городских округов  на государственную регистрацию актов гражданского состояния</t>
  </si>
  <si>
    <t>Прочие межбюджетные трансферты, передаваемые бюджетам городских округов на обустройство мест (площадок) накопления твердых коммунальных отходов жилого фонда</t>
  </si>
  <si>
    <t>288 2 02 25559 04 0000 150</t>
  </si>
  <si>
    <t>Субсидии на оснащение предметных кабинетов общеобразовательных организаций средствами обучения и воспитания</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</si>
  <si>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</si>
  <si>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288 2 02 25315 04 0000 150</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</si>
  <si>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</si>
  <si>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288 2 07 04050 04 0000 150</t>
  </si>
  <si>
    <t>Прочие безвозмездные поступления в бюджеты городских округов</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</si>
  <si>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</si>
  <si>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</si>
  <si>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Инициативные платежи, зачисляемые в бюджеты городских округов (инициативный проект «Благоустройство дворовой территории многоквартирных домов №№ 33, 35а по ул. Набережная в г. Миассе»)</t>
  </si>
  <si>
    <t>Инициативные платежи, зачисляемые в бюджеты городских округов (инициативный проект «Благоустройство дворовой территории многоквартирных домов №№ 9, 13, 15 по ул. Уральских Добровольцев в г. Миассе»)</t>
  </si>
  <si>
    <t>Инициативные платежи, зачисляемые в бюджеты городских округов (инициативный проект «Благоустройство дворовой территории многоквартирного дома № 17 по ул. Попова в г. Миассе»)</t>
  </si>
  <si>
    <t>Инициативные платежи, зачисляемые в бюджеты городских округов (инициативный проект «Благоустройство территории сельского клуба по ул. Ленина, 25 в селе Черновском Миасского городского округа»)</t>
  </si>
  <si>
    <t>Инициативные платежи, зачисляемые в бюджеты городских округов (инициативный проект «Благоустройство дворовой территории многоквартирных домов №№ 3, 5, 9 по б-ру Седова в г. Миассе»)</t>
  </si>
  <si>
    <t>283 1 17 15020 04 0014 150</t>
  </si>
  <si>
    <t>283 1 17 15020 04 0015 150</t>
  </si>
  <si>
    <t>283 1 17 15020 04 0016 150</t>
  </si>
  <si>
    <t>283 1 17 15020 04 0017 150</t>
  </si>
  <si>
    <t>283 1 17 15020 04 0018 150</t>
  </si>
  <si>
    <t>283 1 17 15020 04 0000 150</t>
  </si>
  <si>
    <t>Инициативные платежи, зачисляемые в бюджеты городских округов</t>
  </si>
  <si>
    <t>284 2 02 15002 04 0000 150</t>
  </si>
  <si>
    <t>Дотации бюджетам городских округов на поддержку мер по обеспечению сбалансированности бюджетов</t>
  </si>
  <si>
    <t>288 1 13 02994 04 0000 130</t>
  </si>
  <si>
    <t>182 1 01 02080 01 1000 110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</si>
  <si>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</si>
  <si>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182 1 01 02130 01 1000 110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</si>
  <si>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</si>
  <si>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182 1 01 02140 01 1000 110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</si>
  <si>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</si>
  <si>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182 1 01 02150 01 1000 110</t>
  </si>
  <si>
    <t>182 1 01 02210 01 1000 110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</si>
  <si>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</si>
  <si>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</si>
  <si>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</si>
  <si>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</si>
  <si>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182 1 05 02020 02 3000 110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</si>
  <si>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</si>
  <si>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283 1 11 09080 04 0000 120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</si>
  <si>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</si>
  <si>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048 1 16 11050 01 0000 140</t>
  </si>
  <si>
    <t>287 2 07 04020 04 0000 150</t>
  </si>
  <si>
    <t>Поступления от денежных пожертвований, предоставляемых физическими лицами получателям средств бюджетов городских округов</t>
  </si>
  <si>
    <t>Поступления от денежных пожертвований, предоставляемых негосударственными организациями получателям средств бюджетов городских округов</t>
  </si>
  <si>
    <t>289 2 04 04020 04 0000 150</t>
  </si>
  <si>
    <t>289 1 13 02994 04 0000 130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</si>
  <si>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</si>
  <si>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</si>
  <si>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</si>
  <si>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</si>
  <si>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Субсидии бюджетам городских округов на создание модельных муниципальных библиотек</t>
  </si>
  <si>
    <t>289 2 02 25454 04 0000 150</t>
  </si>
  <si>
    <t>000 1 17 00000 00 0000 000</t>
  </si>
  <si>
    <t>289 2 02 29999 04 0000 150</t>
  </si>
  <si>
    <t>Прочие субсидии бюджетам городских округов  на поддержку отрасли культуры на укрепление материально-технической базы и оснащение оборудованием детских школ искусств</t>
  </si>
  <si>
    <t>288 2 07 04020 04 0000 150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</si>
  <si>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(в части налога на доходы физических лиц, уплаченного налоговыми агентами, определенными Правительством Российской Федерации, распределяемого между бюджетами субъектов Российской Федерации) (сумма платежа (перерасчеты, недоимка и задолженность по соответствующему платежу, в том числе по отмененному)
</t>
  </si>
  <si>
    <t xml:space="preserve"> 2026 год</t>
  </si>
  <si>
    <t xml:space="preserve"> 2027 год</t>
  </si>
  <si>
    <t>287 2 04 04020 04 0000 150</t>
  </si>
  <si>
    <t xml:space="preserve">
283 2 02 20079 04 0000 150
</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</si>
  <si>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(дополнительное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</si>
  <si>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(общее образование)</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</si>
  <si>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 (дошкольное образование)</t>
  </si>
  <si>
    <t>Объем бюджета Миасского городского округа Челябинской области по доходам на 2025 год и на плановый период 2026 - 2027 годов</t>
  </si>
  <si>
    <t>к решению Собрания депутатов</t>
  </si>
  <si>
    <t>Миасского городского округа Челябинской области</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</si>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</sst>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2" x14ac:knownFonts="1">
    <font>
      <sz val="11"/>
      <color theme="1"/>
      <name val="Calibri"/>
      <family val="2"/>
      <charset val="204"/>
      <scheme val="minor"/>
    </font>
    <font>
      <sz val="10"/>
      <name val="Arial Cyr"/>
      <charset val="204"/>
    </font>
    <font>
      <sz val="12"/>
      <name val="Times New Roman"/>
      <family val="1"/>
      <charset val="204"/>
    </font>
    <font>
      <sz val="11"/>
      <name val="Times New Roman"/>
      <family val="1"/>
      <charset val="204"/>
    </font>
    <font>
      <b/>
      <sz val="12"/>
      <name val="Times New Roman"/>
      <family val="1"/>
      <charset val="204"/>
    </font>
    <font>
      <sz val="10"/>
      <name val="Arial"/>
      <family val="2"/>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sz val="12"/>
      <color theme="1"/>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1" fillId="0" borderId="0"/>
    <xf numFmtId="0" fontId="5" fillId="0" borderId="0"/>
    <xf numFmtId="0" fontId="5" fillId="0" borderId="0"/>
    <xf numFmtId="0" fontId="5" fillId="0" borderId="0"/>
    <xf numFmtId="9"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64" fontId="9" fillId="0" borderId="0" applyFont="0" applyFill="0" applyBorder="0" applyAlignment="0" applyProtection="0"/>
  </cellStyleXfs>
  <cellXfs count="61">
    <xf numFmtId="0" fontId="0" fillId="0" borderId="0" xfId="0"/>
    <xf numFmtId="0" fontId="2" fillId="2" borderId="0" xfId="2" applyFont="1" applyFill="1" applyAlignment="1">
      <alignment horizontal="center" vertical="center" wrapText="1"/>
    </xf>
    <xf numFmtId="0" fontId="3" fillId="2" borderId="0" xfId="2" applyFont="1" applyFill="1" applyAlignment="1">
      <alignment vertical="center" wrapText="1"/>
    </xf>
    <xf numFmtId="0" fontId="2" fillId="2" borderId="2"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6" fontId="4" fillId="2" borderId="2" xfId="8" applyNumberFormat="1" applyFont="1" applyFill="1" applyBorder="1" applyAlignment="1">
      <alignment horizontal="center" vertical="center" wrapText="1"/>
    </xf>
    <xf numFmtId="0" fontId="10" fillId="2" borderId="2" xfId="2" applyFont="1" applyFill="1" applyBorder="1" applyAlignment="1">
      <alignment horizontal="justify" vertical="center" wrapText="1"/>
    </xf>
    <xf numFmtId="0" fontId="2" fillId="2" borderId="2" xfId="2" applyFont="1" applyFill="1" applyBorder="1" applyAlignment="1">
      <alignment horizontal="justify" vertical="center" wrapText="1"/>
    </xf>
    <xf numFmtId="166" fontId="2" fillId="2" borderId="2" xfId="8" applyNumberFormat="1" applyFont="1" applyFill="1" applyBorder="1" applyAlignment="1">
      <alignment horizontal="center" vertical="center" wrapText="1"/>
    </xf>
    <xf numFmtId="166"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3"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4" xfId="5" applyNumberFormat="1" applyFont="1" applyFill="1" applyBorder="1" applyAlignment="1">
      <alignment horizontal="center" vertical="center" wrapText="1"/>
    </xf>
    <xf numFmtId="49" fontId="4" fillId="2" borderId="5"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2" xfId="2" applyFont="1" applyFill="1" applyBorder="1" applyAlignment="1">
      <alignment vertical="center" wrapText="1"/>
    </xf>
    <xf numFmtId="166" fontId="4" fillId="2" borderId="2" xfId="2" applyNumberFormat="1" applyFont="1" applyFill="1" applyBorder="1" applyAlignment="1">
      <alignment horizontal="center" vertical="center" wrapText="1"/>
    </xf>
    <xf numFmtId="49" fontId="2" fillId="2" borderId="3" xfId="3" applyNumberFormat="1"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49" fontId="4" fillId="2" borderId="6" xfId="5" applyNumberFormat="1"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10" fillId="2" borderId="7" xfId="2" applyNumberFormat="1" applyFont="1" applyFill="1" applyBorder="1" applyAlignment="1" applyProtection="1">
      <alignment horizontal="justify" vertical="center" wrapText="1"/>
    </xf>
    <xf numFmtId="49" fontId="10"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10" fillId="2" borderId="8" xfId="2" applyFont="1" applyFill="1" applyBorder="1" applyAlignment="1">
      <alignment horizontal="justify" vertical="center" wrapText="1"/>
    </xf>
    <xf numFmtId="0" fontId="10" fillId="2" borderId="2" xfId="2" applyNumberFormat="1" applyFont="1" applyFill="1" applyBorder="1" applyAlignment="1">
      <alignment horizontal="justify" vertical="center" wrapText="1"/>
    </xf>
    <xf numFmtId="166" fontId="2" fillId="2" borderId="8" xfId="8" applyNumberFormat="1" applyFont="1" applyFill="1" applyBorder="1" applyAlignment="1">
      <alignment horizontal="center" vertical="center" wrapText="1"/>
    </xf>
    <xf numFmtId="0" fontId="10" fillId="2" borderId="2" xfId="2" applyFont="1" applyFill="1" applyBorder="1" applyAlignment="1">
      <alignment horizontal="center" vertical="center"/>
    </xf>
    <xf numFmtId="0" fontId="7" fillId="2" borderId="0" xfId="2" applyFont="1" applyFill="1" applyAlignment="1">
      <alignment horizontal="justify" vertical="center" wrapText="1"/>
    </xf>
    <xf numFmtId="0" fontId="8" fillId="2" borderId="0" xfId="2" applyFont="1" applyFill="1" applyAlignment="1">
      <alignment horizontal="center" vertical="center" wrapText="1"/>
    </xf>
    <xf numFmtId="0" fontId="10" fillId="2" borderId="2" xfId="0" applyFont="1" applyFill="1" applyBorder="1" applyAlignment="1">
      <alignment horizontal="justify" vertical="center" wrapText="1"/>
    </xf>
    <xf numFmtId="166" fontId="2" fillId="0" borderId="2" xfId="8" applyNumberFormat="1" applyFont="1" applyFill="1" applyBorder="1" applyAlignment="1">
      <alignment horizontal="center" vertical="center" wrapText="1"/>
    </xf>
    <xf numFmtId="49" fontId="4" fillId="2" borderId="2" xfId="5" applyNumberFormat="1" applyFont="1" applyFill="1" applyBorder="1" applyAlignment="1">
      <alignment horizontal="left" vertical="center" wrapText="1"/>
    </xf>
    <xf numFmtId="0" fontId="2" fillId="2" borderId="0" xfId="2" applyFont="1" applyFill="1" applyAlignment="1">
      <alignment horizontal="justify" vertical="center" wrapText="1"/>
    </xf>
    <xf numFmtId="0" fontId="10" fillId="2" borderId="2" xfId="2" applyNumberFormat="1" applyFont="1" applyFill="1" applyBorder="1" applyAlignment="1" applyProtection="1">
      <alignment horizontal="justify" vertical="center" wrapText="1"/>
    </xf>
    <xf numFmtId="166" fontId="2" fillId="2" borderId="3" xfId="8" applyNumberFormat="1" applyFont="1" applyFill="1" applyBorder="1" applyAlignment="1">
      <alignment horizontal="center" vertical="center" wrapText="1"/>
    </xf>
    <xf numFmtId="166" fontId="7" fillId="2" borderId="0" xfId="2" applyNumberFormat="1" applyFont="1" applyFill="1" applyAlignment="1">
      <alignment horizontal="justify" vertical="center" wrapText="1"/>
    </xf>
    <xf numFmtId="166" fontId="2" fillId="2" borderId="0" xfId="2" applyNumberFormat="1" applyFont="1" applyFill="1" applyAlignment="1">
      <alignment horizontal="center" vertical="center" wrapText="1"/>
    </xf>
    <xf numFmtId="0" fontId="2" fillId="0" borderId="2" xfId="2" applyFont="1" applyFill="1" applyBorder="1" applyAlignment="1">
      <alignment horizontal="center" vertical="center" wrapText="1"/>
    </xf>
    <xf numFmtId="0" fontId="2" fillId="0" borderId="2" xfId="2" applyFont="1" applyFill="1" applyBorder="1" applyAlignment="1">
      <alignment horizontal="justify" vertical="center" wrapText="1"/>
    </xf>
    <xf numFmtId="3" fontId="2" fillId="0" borderId="2" xfId="2" applyNumberFormat="1" applyFont="1" applyFill="1" applyBorder="1" applyAlignment="1">
      <alignment horizontal="center" vertical="center" wrapText="1"/>
    </xf>
    <xf numFmtId="166" fontId="2" fillId="0"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0" xfId="2" applyFont="1" applyFill="1" applyAlignment="1">
      <alignment vertical="center"/>
    </xf>
    <xf numFmtId="0" fontId="0" fillId="0" borderId="0" xfId="0" applyAlignment="1">
      <alignment wrapText="1"/>
    </xf>
    <xf numFmtId="0" fontId="2" fillId="0" borderId="2" xfId="2" applyFont="1" applyFill="1" applyBorder="1" applyAlignment="1">
      <alignment horizontal="center" vertical="center"/>
    </xf>
    <xf numFmtId="0" fontId="2" fillId="0" borderId="8" xfId="2" applyFont="1" applyFill="1" applyBorder="1" applyAlignment="1">
      <alignment horizontal="justify" vertical="center" wrapText="1"/>
    </xf>
    <xf numFmtId="165" fontId="4" fillId="2" borderId="0" xfId="2" applyNumberFormat="1" applyFont="1" applyFill="1" applyBorder="1" applyAlignment="1">
      <alignment horizontal="center" wrapText="1"/>
    </xf>
    <xf numFmtId="49" fontId="4" fillId="2" borderId="4" xfId="5" applyNumberFormat="1" applyFont="1" applyFill="1" applyBorder="1" applyAlignment="1">
      <alignment horizontal="left" vertical="center" wrapText="1"/>
    </xf>
    <xf numFmtId="49" fontId="4" fillId="2" borderId="5" xfId="5" applyNumberFormat="1" applyFont="1" applyFill="1" applyBorder="1" applyAlignment="1">
      <alignment horizontal="left" vertical="center" wrapText="1"/>
    </xf>
    <xf numFmtId="0" fontId="2" fillId="2" borderId="0" xfId="3" applyFont="1" applyFill="1" applyAlignment="1">
      <alignment horizontal="right" vertical="center" wrapText="1"/>
    </xf>
    <xf numFmtId="0" fontId="2" fillId="2" borderId="0" xfId="2" applyFont="1" applyFill="1" applyAlignment="1">
      <alignment horizontal="right" vertical="center" wrapText="1"/>
    </xf>
    <xf numFmtId="165" fontId="4" fillId="2" borderId="0" xfId="2" applyNumberFormat="1" applyFont="1" applyFill="1" applyBorder="1" applyAlignment="1">
      <alignment horizontal="center" wrapText="1"/>
    </xf>
    <xf numFmtId="165" fontId="11" fillId="2" borderId="1" xfId="2" applyNumberFormat="1" applyFont="1" applyFill="1" applyBorder="1" applyAlignment="1">
      <alignment horizontal="right" vertical="center" wrapText="1"/>
    </xf>
  </cellXfs>
  <cellStyles count="11">
    <cellStyle name="Обычный" xfId="0" builtinId="0"/>
    <cellStyle name="Обычный 2" xfId="1"/>
    <cellStyle name="Обычный 2 2" xfId="2"/>
    <cellStyle name="Обычный 2 3" xfId="3"/>
    <cellStyle name="Обычный 3" xfId="4"/>
    <cellStyle name="Обычный_Лист2" xfId="5"/>
    <cellStyle name="Процентный 2" xfId="6"/>
    <cellStyle name="Финансовый 2" xfId="7"/>
    <cellStyle name="Финансовый 2 2 2" xfId="8"/>
    <cellStyle name="Финансовый 2 5" xfId="9"/>
    <cellStyle name="Финансовый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3"/>
  <sheetViews>
    <sheetView tabSelected="1" zoomScale="80" zoomScaleNormal="80" workbookViewId="0">
      <selection activeCell="F10" sqref="F10"/>
    </sheetView>
  </sheetViews>
  <sheetFormatPr defaultRowHeight="18.75" x14ac:dyDescent="0.25"/>
  <cols>
    <col min="1" max="1" width="30.140625" style="1" customWidth="1"/>
    <col min="2" max="2" width="113.5703125" style="35" customWidth="1"/>
    <col min="3" max="4" width="15.140625" style="36" customWidth="1"/>
    <col min="5" max="5" width="14.140625" style="2" customWidth="1"/>
    <col min="6" max="6" width="61.28515625" customWidth="1"/>
  </cols>
  <sheetData>
    <row r="1" spans="1:5" ht="18.75" customHeight="1" x14ac:dyDescent="0.25">
      <c r="A1" s="57" t="s">
        <v>390</v>
      </c>
      <c r="B1" s="57"/>
      <c r="C1" s="57"/>
      <c r="D1" s="57"/>
      <c r="E1" s="57"/>
    </row>
    <row r="2" spans="1:5" ht="19.5" customHeight="1" x14ac:dyDescent="0.25">
      <c r="A2" s="58" t="s">
        <v>388</v>
      </c>
      <c r="B2" s="58"/>
      <c r="C2" s="58"/>
      <c r="D2" s="58"/>
      <c r="E2" s="58"/>
    </row>
    <row r="3" spans="1:5" ht="24.75" customHeight="1" x14ac:dyDescent="0.25">
      <c r="A3" s="58" t="s">
        <v>389</v>
      </c>
      <c r="B3" s="58"/>
      <c r="C3" s="58"/>
      <c r="D3" s="58"/>
      <c r="E3" s="58"/>
    </row>
    <row r="4" spans="1:5" ht="18.75" customHeight="1" x14ac:dyDescent="0.25">
      <c r="B4" s="40"/>
      <c r="C4" s="50"/>
      <c r="D4" s="50" t="s">
        <v>284</v>
      </c>
      <c r="E4" s="50"/>
    </row>
    <row r="5" spans="1:5" ht="15.75" x14ac:dyDescent="0.25">
      <c r="A5" s="59" t="s">
        <v>387</v>
      </c>
      <c r="B5" s="59"/>
      <c r="C5" s="59"/>
      <c r="D5" s="59"/>
      <c r="E5" s="59"/>
    </row>
    <row r="6" spans="1:5" ht="15.75" x14ac:dyDescent="0.25">
      <c r="A6" s="54"/>
      <c r="B6" s="54"/>
      <c r="C6" s="54"/>
      <c r="D6" s="54"/>
    </row>
    <row r="7" spans="1:5" ht="15" x14ac:dyDescent="0.25">
      <c r="A7" s="60" t="s">
        <v>0</v>
      </c>
      <c r="B7" s="60"/>
      <c r="C7" s="60"/>
      <c r="D7" s="60"/>
      <c r="E7" s="60"/>
    </row>
    <row r="8" spans="1:5" ht="31.5" x14ac:dyDescent="0.25">
      <c r="A8" s="3" t="s">
        <v>1</v>
      </c>
      <c r="B8" s="3" t="s">
        <v>2</v>
      </c>
      <c r="C8" s="3" t="s">
        <v>285</v>
      </c>
      <c r="D8" s="3" t="s">
        <v>380</v>
      </c>
      <c r="E8" s="3" t="s">
        <v>381</v>
      </c>
    </row>
    <row r="9" spans="1:5" ht="15.75" x14ac:dyDescent="0.25">
      <c r="A9" s="4" t="s">
        <v>3</v>
      </c>
      <c r="B9" s="5" t="s">
        <v>4</v>
      </c>
      <c r="C9" s="6">
        <f>SUM(C10:C18)</f>
        <v>2454133.4000000004</v>
      </c>
      <c r="D9" s="6">
        <f>SUM(D10:D13)</f>
        <v>2582306.1999999997</v>
      </c>
      <c r="E9" s="6">
        <f>SUM(E10:E13)</f>
        <v>2853470.8</v>
      </c>
    </row>
    <row r="10" spans="1:5" ht="126" x14ac:dyDescent="0.25">
      <c r="A10" s="49" t="s">
        <v>5</v>
      </c>
      <c r="B10" s="8" t="s">
        <v>371</v>
      </c>
      <c r="C10" s="42">
        <v>2269121.4</v>
      </c>
      <c r="D10" s="42">
        <v>2542134.4</v>
      </c>
      <c r="E10" s="42">
        <v>2810338.4</v>
      </c>
    </row>
    <row r="11" spans="1:5" ht="94.5" x14ac:dyDescent="0.25">
      <c r="A11" s="11" t="s">
        <v>6</v>
      </c>
      <c r="B11" s="12" t="s">
        <v>370</v>
      </c>
      <c r="C11" s="9">
        <v>10000</v>
      </c>
      <c r="D11" s="9">
        <v>12000</v>
      </c>
      <c r="E11" s="9">
        <v>13700</v>
      </c>
    </row>
    <row r="12" spans="1:5" ht="78.75" x14ac:dyDescent="0.25">
      <c r="A12" s="11" t="s">
        <v>7</v>
      </c>
      <c r="B12" s="8" t="s">
        <v>369</v>
      </c>
      <c r="C12" s="9">
        <v>19576.2</v>
      </c>
      <c r="D12" s="9">
        <v>20290.900000000001</v>
      </c>
      <c r="E12" s="9">
        <v>21070.799999999999</v>
      </c>
    </row>
    <row r="13" spans="1:5" ht="47.25" x14ac:dyDescent="0.25">
      <c r="A13" s="11" t="s">
        <v>8</v>
      </c>
      <c r="B13" s="12" t="s">
        <v>9</v>
      </c>
      <c r="C13" s="9">
        <v>7292.6</v>
      </c>
      <c r="D13" s="9">
        <v>7880.9</v>
      </c>
      <c r="E13" s="9">
        <v>8361.6</v>
      </c>
    </row>
    <row r="14" spans="1:5" ht="324" customHeight="1" x14ac:dyDescent="0.25">
      <c r="A14" s="11" t="s">
        <v>347</v>
      </c>
      <c r="B14" s="12" t="s">
        <v>379</v>
      </c>
      <c r="C14" s="9">
        <v>2500</v>
      </c>
      <c r="D14" s="9">
        <v>0</v>
      </c>
      <c r="E14" s="9">
        <v>0</v>
      </c>
    </row>
    <row r="15" spans="1:5" ht="78.75" x14ac:dyDescent="0.25">
      <c r="A15" s="11" t="s">
        <v>349</v>
      </c>
      <c r="B15" s="12" t="s">
        <v>348</v>
      </c>
      <c r="C15" s="9">
        <v>23130</v>
      </c>
      <c r="D15" s="9">
        <v>0</v>
      </c>
      <c r="E15" s="9">
        <v>0</v>
      </c>
    </row>
    <row r="16" spans="1:5" ht="78.75" x14ac:dyDescent="0.25">
      <c r="A16" s="11" t="s">
        <v>351</v>
      </c>
      <c r="B16" s="12" t="s">
        <v>350</v>
      </c>
      <c r="C16" s="9">
        <v>50800</v>
      </c>
      <c r="D16" s="9">
        <v>0</v>
      </c>
      <c r="E16" s="9">
        <v>0</v>
      </c>
    </row>
    <row r="17" spans="1:5" ht="204.75" x14ac:dyDescent="0.25">
      <c r="A17" s="11" t="s">
        <v>353</v>
      </c>
      <c r="B17" s="12" t="s">
        <v>352</v>
      </c>
      <c r="C17" s="9">
        <v>2050</v>
      </c>
      <c r="D17" s="9">
        <v>0</v>
      </c>
      <c r="E17" s="9">
        <v>0</v>
      </c>
    </row>
    <row r="18" spans="1:5" ht="47.25" x14ac:dyDescent="0.25">
      <c r="A18" s="11" t="s">
        <v>354</v>
      </c>
      <c r="B18" s="12" t="s">
        <v>372</v>
      </c>
      <c r="C18" s="9">
        <v>69663.199999999997</v>
      </c>
      <c r="D18" s="9">
        <v>0</v>
      </c>
      <c r="E18" s="9">
        <v>0</v>
      </c>
    </row>
    <row r="19" spans="1:5" ht="15.75" x14ac:dyDescent="0.25">
      <c r="A19" s="13" t="s">
        <v>10</v>
      </c>
      <c r="B19" s="14" t="s">
        <v>11</v>
      </c>
      <c r="C19" s="6">
        <f>C20+C21+C22+C23</f>
        <v>39468.1</v>
      </c>
      <c r="D19" s="6">
        <f>D20+D21+D22+D23</f>
        <v>40415.4</v>
      </c>
      <c r="E19" s="6">
        <f>E20+E21+E22+E23</f>
        <v>43380</v>
      </c>
    </row>
    <row r="20" spans="1:5" ht="63" x14ac:dyDescent="0.25">
      <c r="A20" s="11" t="s">
        <v>254</v>
      </c>
      <c r="B20" s="15" t="s">
        <v>12</v>
      </c>
      <c r="C20" s="9">
        <v>20642.5</v>
      </c>
      <c r="D20" s="9">
        <v>21158.7</v>
      </c>
      <c r="E20" s="9">
        <v>22676.5</v>
      </c>
    </row>
    <row r="21" spans="1:5" ht="78.75" x14ac:dyDescent="0.25">
      <c r="A21" s="11" t="s">
        <v>255</v>
      </c>
      <c r="B21" s="15" t="s">
        <v>13</v>
      </c>
      <c r="C21" s="9">
        <v>93</v>
      </c>
      <c r="D21" s="9">
        <v>98.1</v>
      </c>
      <c r="E21" s="9">
        <v>105.1</v>
      </c>
    </row>
    <row r="22" spans="1:5" ht="63" x14ac:dyDescent="0.25">
      <c r="A22" s="11" t="s">
        <v>256</v>
      </c>
      <c r="B22" s="15" t="s">
        <v>14</v>
      </c>
      <c r="C22" s="9">
        <v>20846.900000000001</v>
      </c>
      <c r="D22" s="9">
        <v>21263.200000000001</v>
      </c>
      <c r="E22" s="9">
        <v>22770</v>
      </c>
    </row>
    <row r="23" spans="1:5" ht="63" x14ac:dyDescent="0.25">
      <c r="A23" s="11" t="s">
        <v>257</v>
      </c>
      <c r="B23" s="15" t="s">
        <v>15</v>
      </c>
      <c r="C23" s="9">
        <v>-2114.3000000000002</v>
      </c>
      <c r="D23" s="9">
        <v>-2104.6</v>
      </c>
      <c r="E23" s="9">
        <v>-2171.6</v>
      </c>
    </row>
    <row r="24" spans="1:5" ht="15.75" x14ac:dyDescent="0.25">
      <c r="A24" s="4" t="s">
        <v>16</v>
      </c>
      <c r="B24" s="16" t="s">
        <v>17</v>
      </c>
      <c r="C24" s="6">
        <f t="shared" ref="C24:E24" si="0">SUM(C25:C30)</f>
        <v>651827.1</v>
      </c>
      <c r="D24" s="6">
        <f t="shared" si="0"/>
        <v>670180</v>
      </c>
      <c r="E24" s="6">
        <f t="shared" si="0"/>
        <v>732622.2</v>
      </c>
    </row>
    <row r="25" spans="1:5" ht="47.25" x14ac:dyDescent="0.25">
      <c r="A25" s="3" t="s">
        <v>286</v>
      </c>
      <c r="B25" s="8" t="s">
        <v>287</v>
      </c>
      <c r="C25" s="9">
        <v>475069.6</v>
      </c>
      <c r="D25" s="9">
        <v>499429.8</v>
      </c>
      <c r="E25" s="9">
        <v>547201.6</v>
      </c>
    </row>
    <row r="26" spans="1:5" ht="63" x14ac:dyDescent="0.25">
      <c r="A26" s="3" t="s">
        <v>288</v>
      </c>
      <c r="B26" s="8" t="s">
        <v>289</v>
      </c>
      <c r="C26" s="9">
        <v>154760.70000000001</v>
      </c>
      <c r="D26" s="9">
        <v>148578.79999999999</v>
      </c>
      <c r="E26" s="9">
        <v>159749.9</v>
      </c>
    </row>
    <row r="27" spans="1:5" ht="31.5" x14ac:dyDescent="0.25">
      <c r="A27" s="3" t="s">
        <v>356</v>
      </c>
      <c r="B27" s="8" t="s">
        <v>355</v>
      </c>
      <c r="C27" s="9">
        <v>19.2</v>
      </c>
      <c r="D27" s="9">
        <v>0</v>
      </c>
      <c r="E27" s="9">
        <v>0</v>
      </c>
    </row>
    <row r="28" spans="1:5" ht="31.5" x14ac:dyDescent="0.25">
      <c r="A28" s="3" t="s">
        <v>358</v>
      </c>
      <c r="B28" s="8" t="s">
        <v>357</v>
      </c>
      <c r="C28" s="9">
        <v>2.4</v>
      </c>
      <c r="D28" s="9">
        <v>0</v>
      </c>
      <c r="E28" s="9">
        <v>0</v>
      </c>
    </row>
    <row r="29" spans="1:5" ht="47.25" x14ac:dyDescent="0.25">
      <c r="A29" s="3" t="s">
        <v>359</v>
      </c>
      <c r="B29" s="8" t="s">
        <v>360</v>
      </c>
      <c r="C29" s="9">
        <v>0.2</v>
      </c>
      <c r="D29" s="9">
        <v>0</v>
      </c>
      <c r="E29" s="9">
        <v>0</v>
      </c>
    </row>
    <row r="30" spans="1:5" ht="47.25" x14ac:dyDescent="0.25">
      <c r="A30" s="3" t="s">
        <v>269</v>
      </c>
      <c r="B30" s="8" t="s">
        <v>270</v>
      </c>
      <c r="C30" s="9">
        <v>21975</v>
      </c>
      <c r="D30" s="9">
        <v>22171.4</v>
      </c>
      <c r="E30" s="9">
        <v>25670.7</v>
      </c>
    </row>
    <row r="31" spans="1:5" ht="15.75" x14ac:dyDescent="0.25">
      <c r="A31" s="4" t="s">
        <v>18</v>
      </c>
      <c r="B31" s="16" t="s">
        <v>19</v>
      </c>
      <c r="C31" s="6">
        <f>C32+C33</f>
        <v>211421.6</v>
      </c>
      <c r="D31" s="6">
        <f>D32+D33</f>
        <v>200060</v>
      </c>
      <c r="E31" s="6">
        <f>E32+E33</f>
        <v>201085</v>
      </c>
    </row>
    <row r="32" spans="1:5" ht="47.25" x14ac:dyDescent="0.25">
      <c r="A32" s="3" t="s">
        <v>271</v>
      </c>
      <c r="B32" s="8" t="s">
        <v>272</v>
      </c>
      <c r="C32" s="9">
        <v>101799</v>
      </c>
      <c r="D32" s="9">
        <v>100360</v>
      </c>
      <c r="E32" s="9">
        <v>101385</v>
      </c>
    </row>
    <row r="33" spans="1:5" ht="15.75" x14ac:dyDescent="0.25">
      <c r="A33" s="3" t="s">
        <v>20</v>
      </c>
      <c r="B33" s="5" t="s">
        <v>21</v>
      </c>
      <c r="C33" s="6">
        <f>C34+C35</f>
        <v>109622.6</v>
      </c>
      <c r="D33" s="6">
        <f>D34+D35</f>
        <v>99700</v>
      </c>
      <c r="E33" s="6">
        <f>E34+E35</f>
        <v>99700</v>
      </c>
    </row>
    <row r="34" spans="1:5" ht="47.25" x14ac:dyDescent="0.25">
      <c r="A34" s="45" t="s">
        <v>273</v>
      </c>
      <c r="B34" s="46" t="s">
        <v>274</v>
      </c>
      <c r="C34" s="38">
        <v>82422.600000000006</v>
      </c>
      <c r="D34" s="9">
        <v>72500</v>
      </c>
      <c r="E34" s="9">
        <v>72500</v>
      </c>
    </row>
    <row r="35" spans="1:5" ht="47.25" x14ac:dyDescent="0.25">
      <c r="A35" s="3" t="s">
        <v>275</v>
      </c>
      <c r="B35" s="8" t="s">
        <v>276</v>
      </c>
      <c r="C35" s="9">
        <v>27200</v>
      </c>
      <c r="D35" s="9">
        <v>27200</v>
      </c>
      <c r="E35" s="9">
        <v>27200</v>
      </c>
    </row>
    <row r="36" spans="1:5" ht="15.75" x14ac:dyDescent="0.25">
      <c r="A36" s="4" t="s">
        <v>22</v>
      </c>
      <c r="B36" s="5" t="s">
        <v>23</v>
      </c>
      <c r="C36" s="6">
        <f>SUM(C37:C38)</f>
        <v>95772.3</v>
      </c>
      <c r="D36" s="6">
        <f>SUM(D37:D38)</f>
        <v>50575</v>
      </c>
      <c r="E36" s="6">
        <f>SUM(E37:E38)</f>
        <v>50545</v>
      </c>
    </row>
    <row r="37" spans="1:5" ht="47.25" x14ac:dyDescent="0.25">
      <c r="A37" s="3" t="s">
        <v>290</v>
      </c>
      <c r="B37" s="8" t="s">
        <v>291</v>
      </c>
      <c r="C37" s="9">
        <v>95497.3</v>
      </c>
      <c r="D37" s="9">
        <v>49500</v>
      </c>
      <c r="E37" s="9">
        <v>50500</v>
      </c>
    </row>
    <row r="38" spans="1:5" ht="31.5" x14ac:dyDescent="0.25">
      <c r="A38" s="3" t="s">
        <v>267</v>
      </c>
      <c r="B38" s="8" t="s">
        <v>268</v>
      </c>
      <c r="C38" s="9">
        <v>275</v>
      </c>
      <c r="D38" s="9">
        <v>1075</v>
      </c>
      <c r="E38" s="9">
        <v>45</v>
      </c>
    </row>
    <row r="39" spans="1:5" ht="15.75" x14ac:dyDescent="0.25">
      <c r="A39" s="17" t="s">
        <v>24</v>
      </c>
      <c r="B39" s="18"/>
      <c r="C39" s="6">
        <f>C9+C19+C24+C31+C36</f>
        <v>3452622.5000000005</v>
      </c>
      <c r="D39" s="6">
        <f>D9+D19+D24+D31+D36</f>
        <v>3543536.5999999996</v>
      </c>
      <c r="E39" s="6">
        <f>E9+E19+E24+E31+E36</f>
        <v>3881103</v>
      </c>
    </row>
    <row r="40" spans="1:5" ht="31.5" x14ac:dyDescent="0.25">
      <c r="A40" s="4" t="s">
        <v>25</v>
      </c>
      <c r="B40" s="16" t="s">
        <v>26</v>
      </c>
      <c r="C40" s="6">
        <f>SUM(C41:C52)</f>
        <v>110500.79999999999</v>
      </c>
      <c r="D40" s="6">
        <f>SUM(D41:D51)</f>
        <v>85878.099999999991</v>
      </c>
      <c r="E40" s="6">
        <f>SUM(E41:E51)</f>
        <v>85725.299999999988</v>
      </c>
    </row>
    <row r="41" spans="1:5" ht="31.5" x14ac:dyDescent="0.25">
      <c r="A41" s="3" t="s">
        <v>292</v>
      </c>
      <c r="B41" s="20" t="s">
        <v>293</v>
      </c>
      <c r="C41" s="9">
        <v>138</v>
      </c>
      <c r="D41" s="9">
        <v>138</v>
      </c>
      <c r="E41" s="9">
        <v>138</v>
      </c>
    </row>
    <row r="42" spans="1:5" ht="47.25" x14ac:dyDescent="0.25">
      <c r="A42" s="19" t="s">
        <v>27</v>
      </c>
      <c r="B42" s="20" t="s">
        <v>28</v>
      </c>
      <c r="C42" s="9">
        <v>87501.7</v>
      </c>
      <c r="D42" s="9">
        <v>63487.199999999997</v>
      </c>
      <c r="E42" s="9">
        <v>63487.199999999997</v>
      </c>
    </row>
    <row r="43" spans="1:5" ht="47.25" x14ac:dyDescent="0.25">
      <c r="A43" s="19" t="s">
        <v>29</v>
      </c>
      <c r="B43" s="20" t="s">
        <v>30</v>
      </c>
      <c r="C43" s="9">
        <v>4452.8</v>
      </c>
      <c r="D43" s="9">
        <v>4452.8</v>
      </c>
      <c r="E43" s="9">
        <v>4452.8</v>
      </c>
    </row>
    <row r="44" spans="1:5" ht="47.25" x14ac:dyDescent="0.25">
      <c r="A44" s="19" t="s">
        <v>31</v>
      </c>
      <c r="B44" s="20" t="s">
        <v>33</v>
      </c>
      <c r="C44" s="9">
        <v>329.3</v>
      </c>
      <c r="D44" s="9">
        <v>329.3</v>
      </c>
      <c r="E44" s="9">
        <v>329.3</v>
      </c>
    </row>
    <row r="45" spans="1:5" ht="47.25" x14ac:dyDescent="0.25">
      <c r="A45" s="19" t="s">
        <v>32</v>
      </c>
      <c r="B45" s="20" t="s">
        <v>33</v>
      </c>
      <c r="C45" s="9">
        <v>0</v>
      </c>
      <c r="D45" s="9">
        <v>11.2</v>
      </c>
      <c r="E45" s="9">
        <v>11.2</v>
      </c>
    </row>
    <row r="46" spans="1:5" ht="47.25" x14ac:dyDescent="0.25">
      <c r="A46" s="19" t="s">
        <v>34</v>
      </c>
      <c r="B46" s="20" t="s">
        <v>33</v>
      </c>
      <c r="C46" s="9">
        <v>408.4</v>
      </c>
      <c r="D46" s="9">
        <v>408.4</v>
      </c>
      <c r="E46" s="9">
        <v>408.4</v>
      </c>
    </row>
    <row r="47" spans="1:5" ht="47.25" x14ac:dyDescent="0.25">
      <c r="A47" s="19" t="s">
        <v>35</v>
      </c>
      <c r="B47" s="20" t="s">
        <v>33</v>
      </c>
      <c r="C47" s="9">
        <v>176.2</v>
      </c>
      <c r="D47" s="9">
        <v>176.2</v>
      </c>
      <c r="E47" s="9">
        <v>176.2</v>
      </c>
    </row>
    <row r="48" spans="1:5" ht="31.5" x14ac:dyDescent="0.25">
      <c r="A48" s="19" t="s">
        <v>36</v>
      </c>
      <c r="B48" s="21" t="s">
        <v>228</v>
      </c>
      <c r="C48" s="9">
        <v>8050</v>
      </c>
      <c r="D48" s="9">
        <v>8050</v>
      </c>
      <c r="E48" s="9">
        <v>8050</v>
      </c>
    </row>
    <row r="49" spans="1:5" ht="63" x14ac:dyDescent="0.25">
      <c r="A49" s="19" t="s">
        <v>37</v>
      </c>
      <c r="B49" s="20" t="s">
        <v>38</v>
      </c>
      <c r="C49" s="9">
        <v>33.5</v>
      </c>
      <c r="D49" s="9">
        <v>7.8</v>
      </c>
      <c r="E49" s="9">
        <v>7.8</v>
      </c>
    </row>
    <row r="50" spans="1:5" ht="31.5" x14ac:dyDescent="0.25">
      <c r="A50" s="19" t="s">
        <v>39</v>
      </c>
      <c r="B50" s="20" t="s">
        <v>40</v>
      </c>
      <c r="C50" s="9">
        <v>432.2</v>
      </c>
      <c r="D50" s="9">
        <v>130</v>
      </c>
      <c r="E50" s="9">
        <v>130</v>
      </c>
    </row>
    <row r="51" spans="1:5" ht="47.25" x14ac:dyDescent="0.25">
      <c r="A51" s="19" t="s">
        <v>41</v>
      </c>
      <c r="B51" s="8" t="s">
        <v>42</v>
      </c>
      <c r="C51" s="9">
        <v>8944.7000000000007</v>
      </c>
      <c r="D51" s="9">
        <v>8687.2000000000007</v>
      </c>
      <c r="E51" s="9">
        <v>8534.4</v>
      </c>
    </row>
    <row r="52" spans="1:5" ht="63" x14ac:dyDescent="0.25">
      <c r="A52" s="19" t="s">
        <v>361</v>
      </c>
      <c r="B52" s="21" t="s">
        <v>362</v>
      </c>
      <c r="C52" s="9">
        <v>34</v>
      </c>
      <c r="D52" s="9">
        <v>0</v>
      </c>
      <c r="E52" s="9">
        <v>0</v>
      </c>
    </row>
    <row r="53" spans="1:5" ht="15.75" x14ac:dyDescent="0.25">
      <c r="A53" s="4" t="s">
        <v>43</v>
      </c>
      <c r="B53" s="5" t="s">
        <v>44</v>
      </c>
      <c r="C53" s="6">
        <f>SUM(C54:C57)</f>
        <v>5384.5</v>
      </c>
      <c r="D53" s="6">
        <f>SUM(D54:D57)</f>
        <v>5641.4</v>
      </c>
      <c r="E53" s="6">
        <f>SUM(E54:E57)</f>
        <v>5910.4000000000015</v>
      </c>
    </row>
    <row r="54" spans="1:5" ht="47.25" x14ac:dyDescent="0.25">
      <c r="A54" s="3" t="s">
        <v>45</v>
      </c>
      <c r="B54" s="8" t="s">
        <v>46</v>
      </c>
      <c r="C54" s="9">
        <v>1016.2</v>
      </c>
      <c r="D54" s="9">
        <v>1064.7</v>
      </c>
      <c r="E54" s="9">
        <v>1115.4000000000001</v>
      </c>
    </row>
    <row r="55" spans="1:5" ht="31.5" x14ac:dyDescent="0.25">
      <c r="A55" s="3" t="s">
        <v>47</v>
      </c>
      <c r="B55" s="8" t="s">
        <v>48</v>
      </c>
      <c r="C55" s="9">
        <v>3614.7</v>
      </c>
      <c r="D55" s="9">
        <v>3787.2</v>
      </c>
      <c r="E55" s="9">
        <v>3967.8</v>
      </c>
    </row>
    <row r="56" spans="1:5" ht="31.5" x14ac:dyDescent="0.25">
      <c r="A56" s="3" t="s">
        <v>49</v>
      </c>
      <c r="B56" s="8" t="s">
        <v>50</v>
      </c>
      <c r="C56" s="9">
        <v>748.5</v>
      </c>
      <c r="D56" s="9">
        <v>784.2</v>
      </c>
      <c r="E56" s="9">
        <v>821.6</v>
      </c>
    </row>
    <row r="57" spans="1:5" ht="31.5" x14ac:dyDescent="0.25">
      <c r="A57" s="3" t="s">
        <v>266</v>
      </c>
      <c r="B57" s="8" t="s">
        <v>294</v>
      </c>
      <c r="C57" s="9">
        <v>5.0999999999999996</v>
      </c>
      <c r="D57" s="9">
        <v>5.3</v>
      </c>
      <c r="E57" s="9">
        <v>5.6</v>
      </c>
    </row>
    <row r="58" spans="1:5" ht="15.75" x14ac:dyDescent="0.25">
      <c r="A58" s="4" t="s">
        <v>51</v>
      </c>
      <c r="B58" s="5" t="s">
        <v>52</v>
      </c>
      <c r="C58" s="6">
        <f>SUM(C59:C68)</f>
        <v>22378.1</v>
      </c>
      <c r="D58" s="6">
        <f t="shared" ref="D58:E58" si="1">SUM(D59:D67)</f>
        <v>19321.7</v>
      </c>
      <c r="E58" s="6">
        <f t="shared" si="1"/>
        <v>19321.7</v>
      </c>
    </row>
    <row r="59" spans="1:5" ht="47.25" x14ac:dyDescent="0.25">
      <c r="A59" s="3" t="s">
        <v>54</v>
      </c>
      <c r="B59" s="8" t="s">
        <v>55</v>
      </c>
      <c r="C59" s="9">
        <v>8422.4</v>
      </c>
      <c r="D59" s="9">
        <v>8422.4</v>
      </c>
      <c r="E59" s="9">
        <v>8422.4</v>
      </c>
    </row>
    <row r="60" spans="1:5" ht="15.75" x14ac:dyDescent="0.25">
      <c r="A60" s="45" t="s">
        <v>56</v>
      </c>
      <c r="B60" s="46" t="s">
        <v>53</v>
      </c>
      <c r="C60" s="38">
        <v>1672.3</v>
      </c>
      <c r="D60" s="9">
        <v>1372.3</v>
      </c>
      <c r="E60" s="9">
        <v>1372.3</v>
      </c>
    </row>
    <row r="61" spans="1:5" ht="31.5" x14ac:dyDescent="0.25">
      <c r="A61" s="3" t="s">
        <v>58</v>
      </c>
      <c r="B61" s="8" t="s">
        <v>57</v>
      </c>
      <c r="C61" s="9">
        <v>450.9</v>
      </c>
      <c r="D61" s="9">
        <v>450.6</v>
      </c>
      <c r="E61" s="9">
        <v>451.9</v>
      </c>
    </row>
    <row r="62" spans="1:5" ht="31.5" x14ac:dyDescent="0.25">
      <c r="A62" s="3" t="s">
        <v>59</v>
      </c>
      <c r="B62" s="8" t="s">
        <v>57</v>
      </c>
      <c r="C62" s="9">
        <v>0</v>
      </c>
      <c r="D62" s="9">
        <v>38</v>
      </c>
      <c r="E62" s="9">
        <v>38</v>
      </c>
    </row>
    <row r="63" spans="1:5" ht="31.5" x14ac:dyDescent="0.25">
      <c r="A63" s="3" t="s">
        <v>60</v>
      </c>
      <c r="B63" s="8" t="s">
        <v>57</v>
      </c>
      <c r="C63" s="9">
        <v>954.5</v>
      </c>
      <c r="D63" s="9">
        <v>1048.5999999999999</v>
      </c>
      <c r="E63" s="9">
        <v>983.2</v>
      </c>
    </row>
    <row r="64" spans="1:5" ht="31.5" x14ac:dyDescent="0.25">
      <c r="A64" s="3" t="s">
        <v>61</v>
      </c>
      <c r="B64" s="8" t="s">
        <v>57</v>
      </c>
      <c r="C64" s="9">
        <v>150.69999999999999</v>
      </c>
      <c r="D64" s="9">
        <v>150.69999999999999</v>
      </c>
      <c r="E64" s="9">
        <v>150.69999999999999</v>
      </c>
    </row>
    <row r="65" spans="1:5" ht="15.75" x14ac:dyDescent="0.25">
      <c r="A65" s="3" t="s">
        <v>63</v>
      </c>
      <c r="B65" s="8" t="s">
        <v>62</v>
      </c>
      <c r="C65" s="9">
        <v>7633.2</v>
      </c>
      <c r="D65" s="9">
        <v>7539.4</v>
      </c>
      <c r="E65" s="9">
        <v>7603.5</v>
      </c>
    </row>
    <row r="66" spans="1:5" ht="15.75" x14ac:dyDescent="0.25">
      <c r="A66" s="3" t="s">
        <v>64</v>
      </c>
      <c r="B66" s="8" t="s">
        <v>62</v>
      </c>
      <c r="C66" s="9">
        <v>838</v>
      </c>
      <c r="D66" s="9">
        <v>299.7</v>
      </c>
      <c r="E66" s="9">
        <v>299.7</v>
      </c>
    </row>
    <row r="67" spans="1:5" ht="15.75" x14ac:dyDescent="0.25">
      <c r="A67" s="3" t="s">
        <v>346</v>
      </c>
      <c r="B67" s="8" t="s">
        <v>62</v>
      </c>
      <c r="C67" s="9">
        <v>2252.6</v>
      </c>
      <c r="D67" s="9">
        <v>0</v>
      </c>
      <c r="E67" s="9">
        <v>0</v>
      </c>
    </row>
    <row r="68" spans="1:5" ht="15.75" x14ac:dyDescent="0.25">
      <c r="A68" s="45" t="s">
        <v>368</v>
      </c>
      <c r="B68" s="46" t="s">
        <v>62</v>
      </c>
      <c r="C68" s="38">
        <v>3.5</v>
      </c>
      <c r="D68" s="9">
        <v>0</v>
      </c>
      <c r="E68" s="9">
        <v>0</v>
      </c>
    </row>
    <row r="69" spans="1:5" ht="15.75" x14ac:dyDescent="0.25">
      <c r="A69" s="4" t="s">
        <v>65</v>
      </c>
      <c r="B69" s="5" t="s">
        <v>66</v>
      </c>
      <c r="C69" s="6">
        <f>SUM(C70:C77)</f>
        <v>66411.3</v>
      </c>
      <c r="D69" s="6">
        <f>SUM(D70:D77)</f>
        <v>43237.1</v>
      </c>
      <c r="E69" s="6">
        <f>SUM(E70:E77)</f>
        <v>41804.6</v>
      </c>
    </row>
    <row r="70" spans="1:5" ht="47.25" x14ac:dyDescent="0.25">
      <c r="A70" s="11" t="s">
        <v>67</v>
      </c>
      <c r="B70" s="8" t="s">
        <v>68</v>
      </c>
      <c r="C70" s="9">
        <v>8.6</v>
      </c>
      <c r="D70" s="9">
        <v>8.6</v>
      </c>
      <c r="E70" s="9">
        <v>8.6</v>
      </c>
    </row>
    <row r="71" spans="1:5" ht="47.25" x14ac:dyDescent="0.25">
      <c r="A71" s="47" t="s">
        <v>69</v>
      </c>
      <c r="B71" s="46" t="s">
        <v>68</v>
      </c>
      <c r="C71" s="38">
        <v>10.4</v>
      </c>
      <c r="D71" s="9">
        <v>6.5</v>
      </c>
      <c r="E71" s="9">
        <v>6.5</v>
      </c>
    </row>
    <row r="72" spans="1:5" ht="63" x14ac:dyDescent="0.25">
      <c r="A72" s="3" t="s">
        <v>70</v>
      </c>
      <c r="B72" s="8" t="s">
        <v>71</v>
      </c>
      <c r="C72" s="9">
        <v>5539.4</v>
      </c>
      <c r="D72" s="9">
        <v>4593.5</v>
      </c>
      <c r="E72" s="9">
        <v>3161</v>
      </c>
    </row>
    <row r="73" spans="1:5" ht="63" x14ac:dyDescent="0.25">
      <c r="A73" s="3" t="s">
        <v>72</v>
      </c>
      <c r="B73" s="8" t="s">
        <v>229</v>
      </c>
      <c r="C73" s="9">
        <v>128.5</v>
      </c>
      <c r="D73" s="9">
        <v>128.5</v>
      </c>
      <c r="E73" s="9">
        <v>128.5</v>
      </c>
    </row>
    <row r="74" spans="1:5" ht="31.5" x14ac:dyDescent="0.25">
      <c r="A74" s="19" t="s">
        <v>73</v>
      </c>
      <c r="B74" s="8" t="s">
        <v>74</v>
      </c>
      <c r="C74" s="9">
        <v>49041.5</v>
      </c>
      <c r="D74" s="9">
        <v>30500</v>
      </c>
      <c r="E74" s="9">
        <v>30500</v>
      </c>
    </row>
    <row r="75" spans="1:5" ht="31.5" x14ac:dyDescent="0.25">
      <c r="A75" s="19" t="s">
        <v>75</v>
      </c>
      <c r="B75" s="22" t="s">
        <v>76</v>
      </c>
      <c r="C75" s="9">
        <v>1500</v>
      </c>
      <c r="D75" s="9">
        <v>800</v>
      </c>
      <c r="E75" s="9">
        <v>800</v>
      </c>
    </row>
    <row r="76" spans="1:5" ht="47.25" x14ac:dyDescent="0.25">
      <c r="A76" s="19" t="s">
        <v>77</v>
      </c>
      <c r="B76" s="21" t="s">
        <v>78</v>
      </c>
      <c r="C76" s="9">
        <v>8200</v>
      </c>
      <c r="D76" s="9">
        <v>7200</v>
      </c>
      <c r="E76" s="9">
        <v>7200</v>
      </c>
    </row>
    <row r="77" spans="1:5" ht="31.5" x14ac:dyDescent="0.25">
      <c r="A77" s="19" t="s">
        <v>79</v>
      </c>
      <c r="B77" s="21" t="s">
        <v>230</v>
      </c>
      <c r="C77" s="9">
        <v>1982.9</v>
      </c>
      <c r="D77" s="9">
        <v>0</v>
      </c>
      <c r="E77" s="9">
        <v>0</v>
      </c>
    </row>
    <row r="78" spans="1:5" ht="15.75" x14ac:dyDescent="0.25">
      <c r="A78" s="4" t="s">
        <v>80</v>
      </c>
      <c r="B78" s="5" t="s">
        <v>81</v>
      </c>
      <c r="C78" s="23">
        <f>SUM(C79:C107)</f>
        <v>8499.9999999999982</v>
      </c>
      <c r="D78" s="23">
        <f>SUM(D79:D106)</f>
        <v>8354.1999999999989</v>
      </c>
      <c r="E78" s="23">
        <f>SUM(E79:E106)</f>
        <v>10738.6</v>
      </c>
    </row>
    <row r="79" spans="1:5" ht="47.25" x14ac:dyDescent="0.25">
      <c r="A79" s="11" t="s">
        <v>82</v>
      </c>
      <c r="B79" s="8" t="s">
        <v>83</v>
      </c>
      <c r="C79" s="10">
        <v>24.9</v>
      </c>
      <c r="D79" s="10">
        <v>24.9</v>
      </c>
      <c r="E79" s="10">
        <v>24.9</v>
      </c>
    </row>
    <row r="80" spans="1:5" ht="47.25" x14ac:dyDescent="0.25">
      <c r="A80" s="11" t="s">
        <v>84</v>
      </c>
      <c r="B80" s="8" t="s">
        <v>83</v>
      </c>
      <c r="C80" s="10">
        <v>21</v>
      </c>
      <c r="D80" s="10">
        <v>21</v>
      </c>
      <c r="E80" s="10">
        <v>21</v>
      </c>
    </row>
    <row r="81" spans="1:5" ht="63" x14ac:dyDescent="0.25">
      <c r="A81" s="11" t="s">
        <v>85</v>
      </c>
      <c r="B81" s="21" t="s">
        <v>86</v>
      </c>
      <c r="C81" s="10">
        <v>38.9</v>
      </c>
      <c r="D81" s="10">
        <v>38.9</v>
      </c>
      <c r="E81" s="10">
        <v>38.9</v>
      </c>
    </row>
    <row r="82" spans="1:5" ht="63" x14ac:dyDescent="0.25">
      <c r="A82" s="11" t="s">
        <v>87</v>
      </c>
      <c r="B82" s="21" t="s">
        <v>86</v>
      </c>
      <c r="C82" s="10">
        <v>95.2</v>
      </c>
      <c r="D82" s="10">
        <v>95.2</v>
      </c>
      <c r="E82" s="10">
        <v>95.2</v>
      </c>
    </row>
    <row r="83" spans="1:5" ht="47.25" x14ac:dyDescent="0.25">
      <c r="A83" s="24" t="s">
        <v>88</v>
      </c>
      <c r="B83" s="37" t="s">
        <v>90</v>
      </c>
      <c r="C83" s="10">
        <v>10.9</v>
      </c>
      <c r="D83" s="10">
        <v>10.9</v>
      </c>
      <c r="E83" s="10">
        <v>10.9</v>
      </c>
    </row>
    <row r="84" spans="1:5" ht="47.25" x14ac:dyDescent="0.25">
      <c r="A84" s="24" t="s">
        <v>89</v>
      </c>
      <c r="B84" s="37" t="s">
        <v>90</v>
      </c>
      <c r="C84" s="10">
        <v>1.9</v>
      </c>
      <c r="D84" s="10">
        <v>1.9</v>
      </c>
      <c r="E84" s="10">
        <v>1.9</v>
      </c>
    </row>
    <row r="85" spans="1:5" ht="47.25" x14ac:dyDescent="0.25">
      <c r="A85" s="24" t="s">
        <v>91</v>
      </c>
      <c r="B85" s="37" t="s">
        <v>258</v>
      </c>
      <c r="C85" s="10">
        <v>2.7</v>
      </c>
      <c r="D85" s="10">
        <v>2.7</v>
      </c>
      <c r="E85" s="10">
        <v>2.7</v>
      </c>
    </row>
    <row r="86" spans="1:5" ht="47.25" x14ac:dyDescent="0.25">
      <c r="A86" s="24" t="s">
        <v>295</v>
      </c>
      <c r="B86" s="37" t="s">
        <v>258</v>
      </c>
      <c r="C86" s="10">
        <v>11.3</v>
      </c>
      <c r="D86" s="10">
        <v>11.3</v>
      </c>
      <c r="E86" s="10">
        <v>11.3</v>
      </c>
    </row>
    <row r="87" spans="1:5" ht="47.25" x14ac:dyDescent="0.25">
      <c r="A87" s="24" t="s">
        <v>296</v>
      </c>
      <c r="B87" s="37" t="s">
        <v>239</v>
      </c>
      <c r="C87" s="10">
        <v>5.3</v>
      </c>
      <c r="D87" s="10">
        <v>5.3</v>
      </c>
      <c r="E87" s="10">
        <v>5.3</v>
      </c>
    </row>
    <row r="88" spans="1:5" ht="63" x14ac:dyDescent="0.25">
      <c r="A88" s="25" t="s">
        <v>92</v>
      </c>
      <c r="B88" s="37" t="s">
        <v>93</v>
      </c>
      <c r="C88" s="10">
        <v>333.7</v>
      </c>
      <c r="D88" s="10">
        <v>333.7</v>
      </c>
      <c r="E88" s="10">
        <v>333.7</v>
      </c>
    </row>
    <row r="89" spans="1:5" ht="78.75" x14ac:dyDescent="0.25">
      <c r="A89" s="25" t="s">
        <v>94</v>
      </c>
      <c r="B89" s="37" t="s">
        <v>95</v>
      </c>
      <c r="C89" s="10">
        <v>262.7</v>
      </c>
      <c r="D89" s="10">
        <v>262.7</v>
      </c>
      <c r="E89" s="10">
        <v>262.7</v>
      </c>
    </row>
    <row r="90" spans="1:5" ht="47.25" x14ac:dyDescent="0.25">
      <c r="A90" s="25" t="s">
        <v>96</v>
      </c>
      <c r="B90" s="37" t="s">
        <v>259</v>
      </c>
      <c r="C90" s="10">
        <v>21.4</v>
      </c>
      <c r="D90" s="10">
        <v>21.4</v>
      </c>
      <c r="E90" s="10">
        <v>21.4</v>
      </c>
    </row>
    <row r="91" spans="1:5" ht="78.75" x14ac:dyDescent="0.25">
      <c r="A91" s="25" t="s">
        <v>279</v>
      </c>
      <c r="B91" s="37" t="s">
        <v>278</v>
      </c>
      <c r="C91" s="10">
        <v>1.8</v>
      </c>
      <c r="D91" s="10">
        <v>1.8</v>
      </c>
      <c r="E91" s="10">
        <v>1.8</v>
      </c>
    </row>
    <row r="92" spans="1:5" ht="47.25" x14ac:dyDescent="0.25">
      <c r="A92" s="25" t="s">
        <v>97</v>
      </c>
      <c r="B92" s="37" t="s">
        <v>98</v>
      </c>
      <c r="C92" s="10">
        <v>1</v>
      </c>
      <c r="D92" s="10">
        <v>0.6</v>
      </c>
      <c r="E92" s="10">
        <v>0.6</v>
      </c>
    </row>
    <row r="93" spans="1:5" ht="47.25" x14ac:dyDescent="0.25">
      <c r="A93" s="19" t="s">
        <v>99</v>
      </c>
      <c r="B93" s="37" t="s">
        <v>98</v>
      </c>
      <c r="C93" s="10">
        <v>464</v>
      </c>
      <c r="D93" s="10">
        <v>464</v>
      </c>
      <c r="E93" s="10">
        <v>464</v>
      </c>
    </row>
    <row r="94" spans="1:5" ht="47.25" x14ac:dyDescent="0.25">
      <c r="A94" s="19" t="s">
        <v>100</v>
      </c>
      <c r="B94" s="37" t="s">
        <v>98</v>
      </c>
      <c r="C94" s="10">
        <v>1.5</v>
      </c>
      <c r="D94" s="10">
        <v>0</v>
      </c>
      <c r="E94" s="10">
        <v>0</v>
      </c>
    </row>
    <row r="95" spans="1:5" ht="63" x14ac:dyDescent="0.25">
      <c r="A95" s="19" t="s">
        <v>101</v>
      </c>
      <c r="B95" s="8" t="s">
        <v>102</v>
      </c>
      <c r="C95" s="10">
        <v>89.6</v>
      </c>
      <c r="D95" s="10">
        <v>89.6</v>
      </c>
      <c r="E95" s="10">
        <v>89.6</v>
      </c>
    </row>
    <row r="96" spans="1:5" ht="63" x14ac:dyDescent="0.25">
      <c r="A96" s="19" t="s">
        <v>103</v>
      </c>
      <c r="B96" s="8" t="s">
        <v>102</v>
      </c>
      <c r="C96" s="10">
        <v>846.1</v>
      </c>
      <c r="D96" s="10">
        <v>846.1</v>
      </c>
      <c r="E96" s="10">
        <v>846.1</v>
      </c>
    </row>
    <row r="97" spans="1:5" ht="31.5" x14ac:dyDescent="0.25">
      <c r="A97" s="25" t="s">
        <v>104</v>
      </c>
      <c r="B97" s="37" t="s">
        <v>105</v>
      </c>
      <c r="C97" s="10">
        <v>121.2</v>
      </c>
      <c r="D97" s="10">
        <v>121.2</v>
      </c>
      <c r="E97" s="10">
        <v>121.2</v>
      </c>
    </row>
    <row r="98" spans="1:5" ht="47.25" x14ac:dyDescent="0.25">
      <c r="A98" s="25" t="s">
        <v>263</v>
      </c>
      <c r="B98" s="37" t="s">
        <v>262</v>
      </c>
      <c r="C98" s="10">
        <v>1400.4</v>
      </c>
      <c r="D98" s="10">
        <v>206.5</v>
      </c>
      <c r="E98" s="10">
        <v>206.5</v>
      </c>
    </row>
    <row r="99" spans="1:5" ht="47.25" x14ac:dyDescent="0.25">
      <c r="A99" s="19" t="s">
        <v>106</v>
      </c>
      <c r="B99" s="8" t="s">
        <v>107</v>
      </c>
      <c r="C99" s="10">
        <v>3301.2</v>
      </c>
      <c r="D99" s="10">
        <v>4501.2</v>
      </c>
      <c r="E99" s="10">
        <v>6885.6</v>
      </c>
    </row>
    <row r="100" spans="1:5" ht="31.5" x14ac:dyDescent="0.25">
      <c r="A100" s="19" t="s">
        <v>238</v>
      </c>
      <c r="B100" s="8" t="s">
        <v>237</v>
      </c>
      <c r="C100" s="10">
        <v>94.2</v>
      </c>
      <c r="D100" s="10">
        <v>94.2</v>
      </c>
      <c r="E100" s="10">
        <v>94.2</v>
      </c>
    </row>
    <row r="101" spans="1:5" ht="47.25" x14ac:dyDescent="0.25">
      <c r="A101" s="19" t="s">
        <v>265</v>
      </c>
      <c r="B101" s="8" t="s">
        <v>264</v>
      </c>
      <c r="C101" s="10">
        <v>696.9</v>
      </c>
      <c r="D101" s="10">
        <v>696.9</v>
      </c>
      <c r="E101" s="10">
        <v>696.9</v>
      </c>
    </row>
    <row r="102" spans="1:5" ht="94.5" x14ac:dyDescent="0.25">
      <c r="A102" s="25" t="s">
        <v>108</v>
      </c>
      <c r="B102" s="37" t="s">
        <v>109</v>
      </c>
      <c r="C102" s="10">
        <v>72.2</v>
      </c>
      <c r="D102" s="10">
        <v>72.2</v>
      </c>
      <c r="E102" s="10">
        <v>72.2</v>
      </c>
    </row>
    <row r="103" spans="1:5" ht="47.25" x14ac:dyDescent="0.25">
      <c r="A103" s="19" t="s">
        <v>111</v>
      </c>
      <c r="B103" s="8" t="s">
        <v>110</v>
      </c>
      <c r="C103" s="10">
        <v>0</v>
      </c>
      <c r="D103" s="10">
        <v>0</v>
      </c>
      <c r="E103" s="10">
        <v>0</v>
      </c>
    </row>
    <row r="104" spans="1:5" ht="47.25" x14ac:dyDescent="0.25">
      <c r="A104" s="19" t="s">
        <v>112</v>
      </c>
      <c r="B104" s="8" t="s">
        <v>110</v>
      </c>
      <c r="C104" s="10">
        <v>350</v>
      </c>
      <c r="D104" s="10">
        <v>200</v>
      </c>
      <c r="E104" s="10">
        <v>200</v>
      </c>
    </row>
    <row r="105" spans="1:5" ht="47.25" x14ac:dyDescent="0.25">
      <c r="A105" s="19" t="s">
        <v>113</v>
      </c>
      <c r="B105" s="8" t="s">
        <v>110</v>
      </c>
      <c r="C105" s="10">
        <v>50</v>
      </c>
      <c r="D105" s="10">
        <v>50</v>
      </c>
      <c r="E105" s="10">
        <v>50</v>
      </c>
    </row>
    <row r="106" spans="1:5" ht="63" x14ac:dyDescent="0.25">
      <c r="A106" s="19" t="s">
        <v>115</v>
      </c>
      <c r="B106" s="8" t="s">
        <v>114</v>
      </c>
      <c r="C106" s="10">
        <v>177.8</v>
      </c>
      <c r="D106" s="10">
        <v>180</v>
      </c>
      <c r="E106" s="10">
        <v>180</v>
      </c>
    </row>
    <row r="107" spans="1:5" ht="63" x14ac:dyDescent="0.25">
      <c r="A107" s="19" t="s">
        <v>363</v>
      </c>
      <c r="B107" s="8" t="s">
        <v>114</v>
      </c>
      <c r="C107" s="10">
        <v>2.2000000000000002</v>
      </c>
      <c r="D107" s="10">
        <v>0</v>
      </c>
      <c r="E107" s="10">
        <v>0</v>
      </c>
    </row>
    <row r="108" spans="1:5" ht="15.75" x14ac:dyDescent="0.25">
      <c r="A108" s="4" t="s">
        <v>375</v>
      </c>
      <c r="B108" s="5" t="s">
        <v>116</v>
      </c>
      <c r="C108" s="6">
        <f>C109</f>
        <v>4619</v>
      </c>
      <c r="D108" s="6">
        <v>0</v>
      </c>
      <c r="E108" s="6">
        <v>0</v>
      </c>
    </row>
    <row r="109" spans="1:5" ht="15.75" x14ac:dyDescent="0.25">
      <c r="A109" s="19" t="s">
        <v>342</v>
      </c>
      <c r="B109" s="5" t="s">
        <v>343</v>
      </c>
      <c r="C109" s="6">
        <f t="shared" ref="C109:E109" si="2">SUM(C110:C114)</f>
        <v>4619</v>
      </c>
      <c r="D109" s="6">
        <f t="shared" si="2"/>
        <v>0</v>
      </c>
      <c r="E109" s="6">
        <f t="shared" si="2"/>
        <v>0</v>
      </c>
    </row>
    <row r="110" spans="1:5" ht="31.5" x14ac:dyDescent="0.25">
      <c r="A110" s="19" t="s">
        <v>337</v>
      </c>
      <c r="B110" s="8" t="s">
        <v>332</v>
      </c>
      <c r="C110" s="9">
        <v>2500</v>
      </c>
      <c r="D110" s="9">
        <v>0</v>
      </c>
      <c r="E110" s="9">
        <v>0</v>
      </c>
    </row>
    <row r="111" spans="1:5" ht="31.5" x14ac:dyDescent="0.25">
      <c r="A111" s="19" t="s">
        <v>338</v>
      </c>
      <c r="B111" s="8" t="s">
        <v>333</v>
      </c>
      <c r="C111" s="9">
        <v>1703</v>
      </c>
      <c r="D111" s="9">
        <v>0</v>
      </c>
      <c r="E111" s="9">
        <v>0</v>
      </c>
    </row>
    <row r="112" spans="1:5" ht="31.5" x14ac:dyDescent="0.25">
      <c r="A112" s="19" t="s">
        <v>339</v>
      </c>
      <c r="B112" s="8" t="s">
        <v>334</v>
      </c>
      <c r="C112" s="9">
        <v>74.3</v>
      </c>
      <c r="D112" s="9">
        <v>0</v>
      </c>
      <c r="E112" s="9">
        <v>0</v>
      </c>
    </row>
    <row r="113" spans="1:5" ht="31.5" x14ac:dyDescent="0.25">
      <c r="A113" s="19" t="s">
        <v>340</v>
      </c>
      <c r="B113" s="8" t="s">
        <v>335</v>
      </c>
      <c r="C113" s="9">
        <v>178.7</v>
      </c>
      <c r="D113" s="9">
        <v>0</v>
      </c>
      <c r="E113" s="9">
        <v>0</v>
      </c>
    </row>
    <row r="114" spans="1:5" ht="31.5" x14ac:dyDescent="0.25">
      <c r="A114" s="19" t="s">
        <v>341</v>
      </c>
      <c r="B114" s="8" t="s">
        <v>336</v>
      </c>
      <c r="C114" s="9">
        <v>163</v>
      </c>
      <c r="D114" s="9">
        <v>0</v>
      </c>
      <c r="E114" s="9">
        <v>0</v>
      </c>
    </row>
    <row r="115" spans="1:5" ht="15.75" x14ac:dyDescent="0.25">
      <c r="A115" s="55" t="s">
        <v>117</v>
      </c>
      <c r="B115" s="56"/>
      <c r="C115" s="6">
        <f>C108+C78+C69+C58+C53+C40</f>
        <v>217793.69999999998</v>
      </c>
      <c r="D115" s="6">
        <f>D108+D78+D69+D58+D53+D40</f>
        <v>162432.5</v>
      </c>
      <c r="E115" s="6">
        <f>E108+E78+E69+E58+E53+E40</f>
        <v>163500.59999999998</v>
      </c>
    </row>
    <row r="116" spans="1:5" ht="15.75" x14ac:dyDescent="0.25">
      <c r="A116" s="4" t="s">
        <v>118</v>
      </c>
      <c r="B116" s="26" t="s">
        <v>119</v>
      </c>
      <c r="C116" s="6">
        <f>C115+C39</f>
        <v>3670416.2000000007</v>
      </c>
      <c r="D116" s="6">
        <f>D115+D39</f>
        <v>3705969.0999999996</v>
      </c>
      <c r="E116" s="6">
        <f>E115+E39</f>
        <v>4044603.6</v>
      </c>
    </row>
    <row r="117" spans="1:5" ht="31.5" x14ac:dyDescent="0.25">
      <c r="A117" s="4" t="s">
        <v>120</v>
      </c>
      <c r="B117" s="26" t="s">
        <v>121</v>
      </c>
      <c r="C117" s="6">
        <f>C118+C122+C188+C233</f>
        <v>5808626.0999999996</v>
      </c>
      <c r="D117" s="6">
        <f>D118+D122+D188+D233</f>
        <v>4913949</v>
      </c>
      <c r="E117" s="6">
        <f>E118+E122+E188+E233</f>
        <v>5234697.2999999989</v>
      </c>
    </row>
    <row r="118" spans="1:5" ht="15.75" x14ac:dyDescent="0.25">
      <c r="A118" s="4" t="s">
        <v>122</v>
      </c>
      <c r="B118" s="5" t="s">
        <v>123</v>
      </c>
      <c r="C118" s="6">
        <f>SUM(C119:C121)</f>
        <v>819518</v>
      </c>
      <c r="D118" s="6">
        <f>SUM(D119:D121)</f>
        <v>631757</v>
      </c>
      <c r="E118" s="6">
        <f>SUM(E119:E121)</f>
        <v>620752.30000000005</v>
      </c>
    </row>
    <row r="119" spans="1:5" ht="31.5" x14ac:dyDescent="0.25">
      <c r="A119" s="3" t="s">
        <v>124</v>
      </c>
      <c r="B119" s="8" t="s">
        <v>125</v>
      </c>
      <c r="C119" s="9">
        <v>290439.5</v>
      </c>
      <c r="D119" s="9">
        <v>215811.8</v>
      </c>
      <c r="E119" s="9">
        <v>204807.1</v>
      </c>
    </row>
    <row r="120" spans="1:5" ht="15.75" x14ac:dyDescent="0.25">
      <c r="A120" s="3" t="s">
        <v>344</v>
      </c>
      <c r="B120" s="8" t="s">
        <v>345</v>
      </c>
      <c r="C120" s="9">
        <v>113133.3</v>
      </c>
      <c r="D120" s="9">
        <v>0</v>
      </c>
      <c r="E120" s="9">
        <v>0</v>
      </c>
    </row>
    <row r="121" spans="1:5" ht="31.5" x14ac:dyDescent="0.25">
      <c r="A121" s="3" t="s">
        <v>126</v>
      </c>
      <c r="B121" s="8" t="s">
        <v>127</v>
      </c>
      <c r="C121" s="9">
        <v>415945.2</v>
      </c>
      <c r="D121" s="9">
        <v>415945.2</v>
      </c>
      <c r="E121" s="9">
        <v>415945.2</v>
      </c>
    </row>
    <row r="122" spans="1:5" ht="15.75" x14ac:dyDescent="0.25">
      <c r="A122" s="4" t="s">
        <v>128</v>
      </c>
      <c r="B122" s="5" t="s">
        <v>129</v>
      </c>
      <c r="C122" s="6">
        <f>SUM(C123:C187)</f>
        <v>1628658.5999999999</v>
      </c>
      <c r="D122" s="6">
        <f>SUM(D123:D186)</f>
        <v>920043.89999999991</v>
      </c>
      <c r="E122" s="6">
        <f>SUM(E123:E186)</f>
        <v>1224165.2999999998</v>
      </c>
    </row>
    <row r="123" spans="1:5" ht="63" x14ac:dyDescent="0.25">
      <c r="A123" s="3" t="s">
        <v>130</v>
      </c>
      <c r="B123" s="8" t="s">
        <v>131</v>
      </c>
      <c r="C123" s="9">
        <v>182804.2</v>
      </c>
      <c r="D123" s="9">
        <v>86057.1</v>
      </c>
      <c r="E123" s="9">
        <v>85999.1</v>
      </c>
    </row>
    <row r="124" spans="1:5" ht="63" x14ac:dyDescent="0.25">
      <c r="A124" s="3" t="s">
        <v>130</v>
      </c>
      <c r="B124" s="8" t="s">
        <v>132</v>
      </c>
      <c r="C124" s="9">
        <v>85861</v>
      </c>
      <c r="D124" s="9">
        <v>0</v>
      </c>
      <c r="E124" s="9">
        <v>0</v>
      </c>
    </row>
    <row r="125" spans="1:5" ht="63" x14ac:dyDescent="0.25">
      <c r="A125" s="30" t="s">
        <v>277</v>
      </c>
      <c r="B125" s="8" t="s">
        <v>297</v>
      </c>
      <c r="C125" s="9">
        <v>0</v>
      </c>
      <c r="D125" s="9">
        <v>46802.8</v>
      </c>
      <c r="E125" s="9">
        <v>0</v>
      </c>
    </row>
    <row r="126" spans="1:5" ht="47.25" x14ac:dyDescent="0.25">
      <c r="A126" s="3" t="s">
        <v>383</v>
      </c>
      <c r="B126" s="8" t="s">
        <v>331</v>
      </c>
      <c r="C126" s="9">
        <v>0</v>
      </c>
      <c r="D126" s="9">
        <v>0</v>
      </c>
      <c r="E126" s="9">
        <v>86931</v>
      </c>
    </row>
    <row r="127" spans="1:5" ht="31.5" x14ac:dyDescent="0.25">
      <c r="A127" s="3" t="s">
        <v>281</v>
      </c>
      <c r="B127" s="8" t="s">
        <v>300</v>
      </c>
      <c r="C127" s="9">
        <v>0</v>
      </c>
      <c r="D127" s="9">
        <v>29704.9</v>
      </c>
      <c r="E127" s="9">
        <v>39688.5</v>
      </c>
    </row>
    <row r="128" spans="1:5" ht="31.5" x14ac:dyDescent="0.25">
      <c r="A128" s="3" t="s">
        <v>235</v>
      </c>
      <c r="B128" s="8" t="s">
        <v>298</v>
      </c>
      <c r="C128" s="9">
        <v>4615</v>
      </c>
      <c r="D128" s="9">
        <v>0</v>
      </c>
      <c r="E128" s="9">
        <v>0</v>
      </c>
    </row>
    <row r="129" spans="1:5" ht="63" x14ac:dyDescent="0.25">
      <c r="A129" s="3" t="s">
        <v>236</v>
      </c>
      <c r="B129" s="8" t="s">
        <v>299</v>
      </c>
      <c r="C129" s="9">
        <v>4340.7</v>
      </c>
      <c r="D129" s="9">
        <v>4465.8999999999996</v>
      </c>
      <c r="E129" s="9">
        <v>4594.5</v>
      </c>
    </row>
    <row r="130" spans="1:5" ht="47.25" x14ac:dyDescent="0.25">
      <c r="A130" s="3" t="s">
        <v>133</v>
      </c>
      <c r="B130" s="8" t="s">
        <v>134</v>
      </c>
      <c r="C130" s="9">
        <v>120967.8</v>
      </c>
      <c r="D130" s="9">
        <v>108470.2</v>
      </c>
      <c r="E130" s="9">
        <v>103574.9</v>
      </c>
    </row>
    <row r="131" spans="1:5" ht="31.5" x14ac:dyDescent="0.25">
      <c r="A131" s="30" t="s">
        <v>326</v>
      </c>
      <c r="B131" s="8" t="s">
        <v>325</v>
      </c>
      <c r="C131" s="9">
        <v>0</v>
      </c>
      <c r="D131" s="9">
        <v>0</v>
      </c>
      <c r="E131" s="9">
        <v>30517</v>
      </c>
    </row>
    <row r="132" spans="1:5" ht="47.25" x14ac:dyDescent="0.25">
      <c r="A132" s="3" t="s">
        <v>240</v>
      </c>
      <c r="B132" s="8" t="s">
        <v>241</v>
      </c>
      <c r="C132" s="9">
        <v>104167.8</v>
      </c>
      <c r="D132" s="9">
        <v>0</v>
      </c>
      <c r="E132" s="9">
        <v>0</v>
      </c>
    </row>
    <row r="133" spans="1:5" ht="15.75" x14ac:dyDescent="0.25">
      <c r="A133" s="3" t="s">
        <v>374</v>
      </c>
      <c r="B133" s="8" t="s">
        <v>373</v>
      </c>
      <c r="C133" s="9">
        <v>15000</v>
      </c>
      <c r="D133" s="9">
        <v>0</v>
      </c>
      <c r="E133" s="9">
        <v>0</v>
      </c>
    </row>
    <row r="134" spans="1:5" ht="15.75" x14ac:dyDescent="0.25">
      <c r="A134" s="3" t="s">
        <v>261</v>
      </c>
      <c r="B134" s="7" t="s">
        <v>301</v>
      </c>
      <c r="C134" s="9">
        <v>6428.6</v>
      </c>
      <c r="D134" s="9">
        <v>6772.5</v>
      </c>
      <c r="E134" s="9">
        <v>6779</v>
      </c>
    </row>
    <row r="135" spans="1:5" ht="47.25" x14ac:dyDescent="0.25">
      <c r="A135" s="27" t="s">
        <v>135</v>
      </c>
      <c r="B135" s="8" t="s">
        <v>302</v>
      </c>
      <c r="C135" s="9">
        <v>0</v>
      </c>
      <c r="D135" s="9">
        <v>132840</v>
      </c>
      <c r="E135" s="9">
        <v>0</v>
      </c>
    </row>
    <row r="136" spans="1:5" ht="31.5" x14ac:dyDescent="0.25">
      <c r="A136" s="27" t="s">
        <v>135</v>
      </c>
      <c r="B136" s="28" t="s">
        <v>303</v>
      </c>
      <c r="C136" s="9">
        <v>0</v>
      </c>
      <c r="D136" s="9">
        <v>0</v>
      </c>
      <c r="E136" s="9">
        <v>8486.7000000000007</v>
      </c>
    </row>
    <row r="137" spans="1:5" ht="31.5" x14ac:dyDescent="0.25">
      <c r="A137" s="27" t="s">
        <v>135</v>
      </c>
      <c r="B137" s="29" t="s">
        <v>304</v>
      </c>
      <c r="C137" s="9">
        <v>64.2</v>
      </c>
      <c r="D137" s="9">
        <v>0</v>
      </c>
      <c r="E137" s="9">
        <v>0</v>
      </c>
    </row>
    <row r="138" spans="1:5" ht="63" x14ac:dyDescent="0.25">
      <c r="A138" s="27" t="s">
        <v>135</v>
      </c>
      <c r="B138" s="41" t="s">
        <v>305</v>
      </c>
      <c r="C138" s="9">
        <v>0</v>
      </c>
      <c r="D138" s="9">
        <v>0</v>
      </c>
      <c r="E138" s="9">
        <v>3795.4</v>
      </c>
    </row>
    <row r="139" spans="1:5" ht="31.5" x14ac:dyDescent="0.25">
      <c r="A139" s="30" t="s">
        <v>136</v>
      </c>
      <c r="B139" s="21" t="s">
        <v>137</v>
      </c>
      <c r="C139" s="9">
        <v>45543.199999999997</v>
      </c>
      <c r="D139" s="9">
        <v>43761.7</v>
      </c>
      <c r="E139" s="9">
        <v>42017.2</v>
      </c>
    </row>
    <row r="140" spans="1:5" ht="31.5" x14ac:dyDescent="0.25">
      <c r="A140" s="30" t="s">
        <v>323</v>
      </c>
      <c r="B140" s="8" t="s">
        <v>324</v>
      </c>
      <c r="C140" s="9">
        <v>3774.4</v>
      </c>
      <c r="D140" s="9">
        <v>0</v>
      </c>
      <c r="E140" s="9">
        <v>0</v>
      </c>
    </row>
    <row r="141" spans="1:5" ht="31.5" x14ac:dyDescent="0.25">
      <c r="A141" s="30" t="s">
        <v>138</v>
      </c>
      <c r="B141" s="8" t="s">
        <v>315</v>
      </c>
      <c r="C141" s="9">
        <v>0</v>
      </c>
      <c r="D141" s="9">
        <v>0</v>
      </c>
      <c r="E141" s="9">
        <v>147643.5</v>
      </c>
    </row>
    <row r="142" spans="1:5" ht="31.5" x14ac:dyDescent="0.25">
      <c r="A142" s="3" t="s">
        <v>242</v>
      </c>
      <c r="B142" s="7" t="s">
        <v>243</v>
      </c>
      <c r="C142" s="9">
        <v>0</v>
      </c>
      <c r="D142" s="9">
        <v>12000</v>
      </c>
      <c r="E142" s="9">
        <v>0</v>
      </c>
    </row>
    <row r="143" spans="1:5" ht="47.25" x14ac:dyDescent="0.25">
      <c r="A143" s="3" t="s">
        <v>139</v>
      </c>
      <c r="B143" s="7" t="s">
        <v>309</v>
      </c>
      <c r="C143" s="9">
        <v>179981.5</v>
      </c>
      <c r="D143" s="9">
        <v>0</v>
      </c>
      <c r="E143" s="9">
        <v>0</v>
      </c>
    </row>
    <row r="144" spans="1:5" ht="31.5" x14ac:dyDescent="0.25">
      <c r="A144" s="30" t="s">
        <v>139</v>
      </c>
      <c r="B144" s="8" t="s">
        <v>141</v>
      </c>
      <c r="C144" s="9">
        <v>112466.8</v>
      </c>
      <c r="D144" s="9">
        <v>0</v>
      </c>
      <c r="E144" s="9">
        <v>0</v>
      </c>
    </row>
    <row r="145" spans="1:5" ht="63" x14ac:dyDescent="0.25">
      <c r="A145" s="30" t="s">
        <v>140</v>
      </c>
      <c r="B145" s="7" t="s">
        <v>306</v>
      </c>
      <c r="C145" s="9">
        <v>0</v>
      </c>
      <c r="D145" s="9">
        <v>553.1</v>
      </c>
      <c r="E145" s="9">
        <v>553.1</v>
      </c>
    </row>
    <row r="146" spans="1:5" ht="47.25" x14ac:dyDescent="0.25">
      <c r="A146" s="30" t="s">
        <v>140</v>
      </c>
      <c r="B146" s="7" t="s">
        <v>307</v>
      </c>
      <c r="C146" s="9">
        <v>45000</v>
      </c>
      <c r="D146" s="9">
        <v>0</v>
      </c>
      <c r="E146" s="9">
        <v>0</v>
      </c>
    </row>
    <row r="147" spans="1:5" ht="31.5" x14ac:dyDescent="0.25">
      <c r="A147" s="30" t="s">
        <v>140</v>
      </c>
      <c r="B147" s="8" t="s">
        <v>327</v>
      </c>
      <c r="C147" s="9">
        <v>0</v>
      </c>
      <c r="D147" s="9">
        <v>0</v>
      </c>
      <c r="E147" s="9">
        <v>0</v>
      </c>
    </row>
    <row r="148" spans="1:5" ht="47.25" x14ac:dyDescent="0.25">
      <c r="A148" s="30" t="s">
        <v>140</v>
      </c>
      <c r="B148" s="8" t="s">
        <v>142</v>
      </c>
      <c r="C148" s="9">
        <v>100000</v>
      </c>
      <c r="D148" s="9">
        <v>100000</v>
      </c>
      <c r="E148" s="9">
        <v>100000</v>
      </c>
    </row>
    <row r="149" spans="1:5" ht="31.5" x14ac:dyDescent="0.25">
      <c r="A149" s="30" t="s">
        <v>140</v>
      </c>
      <c r="B149" s="8" t="s">
        <v>249</v>
      </c>
      <c r="C149" s="9">
        <v>5600</v>
      </c>
      <c r="D149" s="9">
        <v>0</v>
      </c>
      <c r="E149" s="9">
        <v>0</v>
      </c>
    </row>
    <row r="150" spans="1:5" ht="31.5" x14ac:dyDescent="0.25">
      <c r="A150" s="30" t="s">
        <v>140</v>
      </c>
      <c r="B150" s="8" t="s">
        <v>232</v>
      </c>
      <c r="C150" s="9">
        <v>32567</v>
      </c>
      <c r="D150" s="9">
        <v>11599</v>
      </c>
      <c r="E150" s="9">
        <v>11599</v>
      </c>
    </row>
    <row r="151" spans="1:5" ht="63" x14ac:dyDescent="0.25">
      <c r="A151" s="30" t="s">
        <v>140</v>
      </c>
      <c r="B151" s="8" t="s">
        <v>143</v>
      </c>
      <c r="C151" s="9">
        <v>137653.70000000001</v>
      </c>
      <c r="D151" s="9">
        <v>130771</v>
      </c>
      <c r="E151" s="9">
        <v>123888.3</v>
      </c>
    </row>
    <row r="152" spans="1:5" ht="47.25" x14ac:dyDescent="0.25">
      <c r="A152" s="30" t="s">
        <v>140</v>
      </c>
      <c r="B152" s="8" t="s">
        <v>308</v>
      </c>
      <c r="C152" s="9">
        <v>7601.3</v>
      </c>
      <c r="D152" s="9">
        <v>7601.2</v>
      </c>
      <c r="E152" s="9">
        <v>7601.2</v>
      </c>
    </row>
    <row r="153" spans="1:5" ht="63" x14ac:dyDescent="0.25">
      <c r="A153" s="30" t="s">
        <v>140</v>
      </c>
      <c r="B153" s="7" t="s">
        <v>144</v>
      </c>
      <c r="C153" s="9">
        <v>25000</v>
      </c>
      <c r="D153" s="9">
        <v>8379.5</v>
      </c>
      <c r="E153" s="9">
        <v>15881.2</v>
      </c>
    </row>
    <row r="154" spans="1:5" ht="47.25" x14ac:dyDescent="0.25">
      <c r="A154" s="30" t="s">
        <v>140</v>
      </c>
      <c r="B154" s="7" t="s">
        <v>260</v>
      </c>
      <c r="C154" s="9">
        <v>60750</v>
      </c>
      <c r="D154" s="9">
        <v>60750</v>
      </c>
      <c r="E154" s="9">
        <v>60750</v>
      </c>
    </row>
    <row r="155" spans="1:5" ht="31.5" x14ac:dyDescent="0.25">
      <c r="A155" s="30" t="s">
        <v>140</v>
      </c>
      <c r="B155" s="7" t="s">
        <v>250</v>
      </c>
      <c r="C155" s="9">
        <v>0</v>
      </c>
      <c r="D155" s="9">
        <v>21885.599999999999</v>
      </c>
      <c r="E155" s="9">
        <v>20937.599999999999</v>
      </c>
    </row>
    <row r="156" spans="1:5" ht="31.5" x14ac:dyDescent="0.25">
      <c r="A156" s="30" t="s">
        <v>140</v>
      </c>
      <c r="B156" s="7" t="s">
        <v>244</v>
      </c>
      <c r="C156" s="9">
        <v>240172.5</v>
      </c>
      <c r="D156" s="9">
        <v>6916.3</v>
      </c>
      <c r="E156" s="9">
        <v>6916.3</v>
      </c>
    </row>
    <row r="157" spans="1:5" ht="31.5" x14ac:dyDescent="0.25">
      <c r="A157" s="30" t="s">
        <v>140</v>
      </c>
      <c r="B157" s="7" t="s">
        <v>310</v>
      </c>
      <c r="C157" s="9">
        <v>0</v>
      </c>
      <c r="D157" s="9">
        <v>0</v>
      </c>
      <c r="E157" s="9">
        <v>42821</v>
      </c>
    </row>
    <row r="158" spans="1:5" ht="31.5" x14ac:dyDescent="0.25">
      <c r="A158" s="30" t="s">
        <v>140</v>
      </c>
      <c r="B158" s="7" t="s">
        <v>251</v>
      </c>
      <c r="C158" s="9">
        <v>3429.2</v>
      </c>
      <c r="D158" s="9">
        <v>0</v>
      </c>
      <c r="E158" s="9">
        <v>0</v>
      </c>
    </row>
    <row r="159" spans="1:5" ht="31.5" x14ac:dyDescent="0.25">
      <c r="A159" s="3" t="s">
        <v>145</v>
      </c>
      <c r="B159" s="8" t="s">
        <v>146</v>
      </c>
      <c r="C159" s="9">
        <v>28052.400000000001</v>
      </c>
      <c r="D159" s="9">
        <v>28052.400000000001</v>
      </c>
      <c r="E159" s="9">
        <v>28052.400000000001</v>
      </c>
    </row>
    <row r="160" spans="1:5" ht="31.5" x14ac:dyDescent="0.25">
      <c r="A160" s="3" t="s">
        <v>147</v>
      </c>
      <c r="B160" s="7" t="s">
        <v>252</v>
      </c>
      <c r="C160" s="9">
        <v>2899.7</v>
      </c>
      <c r="D160" s="9">
        <v>2899.7</v>
      </c>
      <c r="E160" s="9">
        <v>2899.7</v>
      </c>
    </row>
    <row r="161" spans="1:5" ht="31.5" x14ac:dyDescent="0.25">
      <c r="A161" s="3" t="s">
        <v>147</v>
      </c>
      <c r="B161" s="7" t="s">
        <v>245</v>
      </c>
      <c r="C161" s="9">
        <v>1449.9</v>
      </c>
      <c r="D161" s="9">
        <v>1449.9</v>
      </c>
      <c r="E161" s="9">
        <v>1449.9</v>
      </c>
    </row>
    <row r="162" spans="1:5" ht="31.5" x14ac:dyDescent="0.25">
      <c r="A162" s="3" t="s">
        <v>147</v>
      </c>
      <c r="B162" s="7" t="s">
        <v>148</v>
      </c>
      <c r="C162" s="9">
        <v>1449.8</v>
      </c>
      <c r="D162" s="9">
        <v>1449.8</v>
      </c>
      <c r="E162" s="9">
        <v>1449.9</v>
      </c>
    </row>
    <row r="163" spans="1:5" ht="31.5" x14ac:dyDescent="0.25">
      <c r="A163" s="3" t="s">
        <v>147</v>
      </c>
      <c r="B163" s="7" t="s">
        <v>311</v>
      </c>
      <c r="C163" s="9">
        <v>0</v>
      </c>
      <c r="D163" s="9">
        <v>0</v>
      </c>
      <c r="E163" s="9">
        <v>135000</v>
      </c>
    </row>
    <row r="164" spans="1:5" ht="31.5" x14ac:dyDescent="0.25">
      <c r="A164" s="3" t="s">
        <v>147</v>
      </c>
      <c r="B164" s="8" t="s">
        <v>231</v>
      </c>
      <c r="C164" s="9">
        <v>455.7</v>
      </c>
      <c r="D164" s="9">
        <v>456.4</v>
      </c>
      <c r="E164" s="9">
        <v>456.4</v>
      </c>
    </row>
    <row r="165" spans="1:5" ht="63" x14ac:dyDescent="0.25">
      <c r="A165" s="3" t="s">
        <v>147</v>
      </c>
      <c r="B165" s="8" t="s">
        <v>280</v>
      </c>
      <c r="C165" s="9">
        <v>714.6</v>
      </c>
      <c r="D165" s="9">
        <v>714.6</v>
      </c>
      <c r="E165" s="9">
        <v>714.6</v>
      </c>
    </row>
    <row r="166" spans="1:5" ht="47.25" x14ac:dyDescent="0.25">
      <c r="A166" s="3" t="s">
        <v>147</v>
      </c>
      <c r="B166" s="8" t="s">
        <v>246</v>
      </c>
      <c r="C166" s="9">
        <v>639.20000000000005</v>
      </c>
      <c r="D166" s="9">
        <v>639.20000000000005</v>
      </c>
      <c r="E166" s="9">
        <v>639.20000000000005</v>
      </c>
    </row>
    <row r="167" spans="1:5" ht="31.5" x14ac:dyDescent="0.25">
      <c r="A167" s="3" t="s">
        <v>147</v>
      </c>
      <c r="B167" s="8" t="s">
        <v>149</v>
      </c>
      <c r="C167" s="9">
        <v>1449.8</v>
      </c>
      <c r="D167" s="9">
        <v>1449.8</v>
      </c>
      <c r="E167" s="9">
        <v>1449.8</v>
      </c>
    </row>
    <row r="168" spans="1:5" ht="31.5" x14ac:dyDescent="0.25">
      <c r="A168" s="3" t="s">
        <v>147</v>
      </c>
      <c r="B168" s="8" t="s">
        <v>150</v>
      </c>
      <c r="C168" s="9">
        <v>4658.3999999999996</v>
      </c>
      <c r="D168" s="9">
        <v>4658.3999999999996</v>
      </c>
      <c r="E168" s="9">
        <v>4658.3999999999996</v>
      </c>
    </row>
    <row r="169" spans="1:5" ht="47.25" x14ac:dyDescent="0.25">
      <c r="A169" s="30" t="s">
        <v>147</v>
      </c>
      <c r="B169" s="8" t="s">
        <v>151</v>
      </c>
      <c r="C169" s="9">
        <v>5091.5</v>
      </c>
      <c r="D169" s="9">
        <v>5091.5</v>
      </c>
      <c r="E169" s="9">
        <v>5091.5</v>
      </c>
    </row>
    <row r="170" spans="1:5" ht="47.25" x14ac:dyDescent="0.25">
      <c r="A170" s="30" t="s">
        <v>147</v>
      </c>
      <c r="B170" s="8" t="s">
        <v>152</v>
      </c>
      <c r="C170" s="9">
        <v>80</v>
      </c>
      <c r="D170" s="9">
        <v>80</v>
      </c>
      <c r="E170" s="9">
        <v>80</v>
      </c>
    </row>
    <row r="171" spans="1:5" ht="15.75" x14ac:dyDescent="0.25">
      <c r="A171" s="30" t="s">
        <v>153</v>
      </c>
      <c r="B171" s="8" t="s">
        <v>312</v>
      </c>
      <c r="C171" s="9">
        <v>0</v>
      </c>
      <c r="D171" s="9">
        <v>0</v>
      </c>
      <c r="E171" s="9">
        <v>20000</v>
      </c>
    </row>
    <row r="172" spans="1:5" ht="15.75" x14ac:dyDescent="0.25">
      <c r="A172" s="30" t="s">
        <v>153</v>
      </c>
      <c r="B172" s="8" t="s">
        <v>154</v>
      </c>
      <c r="C172" s="9">
        <v>19201.7</v>
      </c>
      <c r="D172" s="9">
        <v>19201.7</v>
      </c>
      <c r="E172" s="9">
        <v>19201.7</v>
      </c>
    </row>
    <row r="173" spans="1:5" ht="31.5" x14ac:dyDescent="0.25">
      <c r="A173" s="30" t="s">
        <v>153</v>
      </c>
      <c r="B173" s="8" t="s">
        <v>155</v>
      </c>
      <c r="C173" s="9">
        <v>1207.7</v>
      </c>
      <c r="D173" s="9">
        <v>1207.7</v>
      </c>
      <c r="E173" s="9">
        <v>1207.7</v>
      </c>
    </row>
    <row r="174" spans="1:5" ht="63" x14ac:dyDescent="0.25">
      <c r="A174" s="30" t="s">
        <v>153</v>
      </c>
      <c r="B174" s="8" t="s">
        <v>313</v>
      </c>
      <c r="C174" s="9">
        <v>688.9</v>
      </c>
      <c r="D174" s="9">
        <v>688.9</v>
      </c>
      <c r="E174" s="9">
        <v>688.9</v>
      </c>
    </row>
    <row r="175" spans="1:5" ht="31.5" x14ac:dyDescent="0.25">
      <c r="A175" s="30" t="s">
        <v>153</v>
      </c>
      <c r="B175" s="8" t="s">
        <v>314</v>
      </c>
      <c r="C175" s="9">
        <v>9137.6</v>
      </c>
      <c r="D175" s="9">
        <v>0</v>
      </c>
      <c r="E175" s="9">
        <v>0</v>
      </c>
    </row>
    <row r="176" spans="1:5" ht="31.5" x14ac:dyDescent="0.25">
      <c r="A176" s="30" t="s">
        <v>153</v>
      </c>
      <c r="B176" s="8" t="s">
        <v>156</v>
      </c>
      <c r="C176" s="9">
        <v>1564.9</v>
      </c>
      <c r="D176" s="9">
        <v>1564.9</v>
      </c>
      <c r="E176" s="9">
        <v>1564.9</v>
      </c>
    </row>
    <row r="177" spans="1:25" ht="47.25" x14ac:dyDescent="0.25">
      <c r="A177" s="30" t="s">
        <v>153</v>
      </c>
      <c r="B177" s="8" t="s">
        <v>253</v>
      </c>
      <c r="C177" s="9">
        <v>715.5</v>
      </c>
      <c r="D177" s="9">
        <v>715.5</v>
      </c>
      <c r="E177" s="9">
        <v>715.5</v>
      </c>
    </row>
    <row r="178" spans="1:25" ht="47.25" x14ac:dyDescent="0.25">
      <c r="A178" s="30" t="s">
        <v>153</v>
      </c>
      <c r="B178" s="8" t="s">
        <v>157</v>
      </c>
      <c r="C178" s="9">
        <v>917.6</v>
      </c>
      <c r="D178" s="9">
        <v>1343.3</v>
      </c>
      <c r="E178" s="9">
        <v>1329.4</v>
      </c>
    </row>
    <row r="179" spans="1:25" ht="31.5" x14ac:dyDescent="0.25">
      <c r="A179" s="30" t="s">
        <v>153</v>
      </c>
      <c r="B179" s="8" t="s">
        <v>158</v>
      </c>
      <c r="C179" s="9">
        <v>5116.8</v>
      </c>
      <c r="D179" s="9">
        <v>5116.8</v>
      </c>
      <c r="E179" s="9">
        <v>5116.8</v>
      </c>
    </row>
    <row r="180" spans="1:25" ht="31.5" x14ac:dyDescent="0.25">
      <c r="A180" s="27" t="s">
        <v>153</v>
      </c>
      <c r="B180" s="31" t="s">
        <v>159</v>
      </c>
      <c r="C180" s="9">
        <v>12122.2</v>
      </c>
      <c r="D180" s="9">
        <v>12185.1</v>
      </c>
      <c r="E180" s="9">
        <v>12185.1</v>
      </c>
    </row>
    <row r="181" spans="1:25" ht="63" x14ac:dyDescent="0.25">
      <c r="A181" s="30" t="s">
        <v>160</v>
      </c>
      <c r="B181" s="8" t="s">
        <v>161</v>
      </c>
      <c r="C181" s="9">
        <v>1927.2</v>
      </c>
      <c r="D181" s="9">
        <v>1927.2</v>
      </c>
      <c r="E181" s="9">
        <v>1927.2</v>
      </c>
    </row>
    <row r="182" spans="1:25" ht="31.5" x14ac:dyDescent="0.25">
      <c r="A182" s="30" t="s">
        <v>153</v>
      </c>
      <c r="B182" s="8" t="s">
        <v>162</v>
      </c>
      <c r="C182" s="9">
        <v>391</v>
      </c>
      <c r="D182" s="9">
        <v>391</v>
      </c>
      <c r="E182" s="9">
        <v>391</v>
      </c>
    </row>
    <row r="183" spans="1:25" ht="42" customHeight="1" x14ac:dyDescent="0.25">
      <c r="A183" s="52" t="s">
        <v>153</v>
      </c>
      <c r="B183" s="53" t="s">
        <v>386</v>
      </c>
      <c r="C183" s="38">
        <v>0</v>
      </c>
      <c r="D183" s="38">
        <v>3660.1</v>
      </c>
      <c r="E183" s="38">
        <v>20752.599999999999</v>
      </c>
      <c r="F183" s="51"/>
      <c r="G183" s="51"/>
      <c r="H183" s="51"/>
      <c r="I183" s="51"/>
      <c r="J183" s="51"/>
      <c r="K183" s="51"/>
      <c r="L183" s="51"/>
      <c r="M183" s="51"/>
      <c r="N183" s="51"/>
      <c r="O183" s="51"/>
      <c r="P183" s="51"/>
      <c r="Q183" s="51"/>
      <c r="R183" s="51"/>
      <c r="S183" s="51"/>
      <c r="T183" s="51"/>
      <c r="U183" s="51"/>
      <c r="V183" s="51"/>
      <c r="W183" s="51"/>
      <c r="X183" s="51"/>
      <c r="Y183" s="51"/>
    </row>
    <row r="184" spans="1:25" ht="31.5" x14ac:dyDescent="0.25">
      <c r="A184" s="52" t="s">
        <v>153</v>
      </c>
      <c r="B184" s="53" t="s">
        <v>385</v>
      </c>
      <c r="C184" s="38">
        <v>500</v>
      </c>
      <c r="D184" s="38">
        <v>4513.7</v>
      </c>
      <c r="E184" s="38">
        <v>5022.1000000000004</v>
      </c>
    </row>
    <row r="185" spans="1:25" ht="47.25" x14ac:dyDescent="0.25">
      <c r="A185" s="52" t="s">
        <v>153</v>
      </c>
      <c r="B185" s="53" t="s">
        <v>384</v>
      </c>
      <c r="C185" s="38">
        <v>250</v>
      </c>
      <c r="D185" s="38">
        <v>732</v>
      </c>
      <c r="E185" s="38">
        <v>622.6</v>
      </c>
    </row>
    <row r="186" spans="1:25" ht="47.25" x14ac:dyDescent="0.25">
      <c r="A186" s="27" t="s">
        <v>153</v>
      </c>
      <c r="B186" s="31" t="s">
        <v>163</v>
      </c>
      <c r="C186" s="9">
        <v>523.5</v>
      </c>
      <c r="D186" s="9">
        <v>523.5</v>
      </c>
      <c r="E186" s="9">
        <v>523.5</v>
      </c>
    </row>
    <row r="187" spans="1:25" ht="31.5" x14ac:dyDescent="0.25">
      <c r="A187" s="27" t="s">
        <v>376</v>
      </c>
      <c r="B187" s="28" t="s">
        <v>377</v>
      </c>
      <c r="C187" s="9">
        <v>3664.1</v>
      </c>
      <c r="D187" s="9">
        <v>0</v>
      </c>
      <c r="E187" s="9">
        <v>0</v>
      </c>
    </row>
    <row r="188" spans="1:25" ht="15.75" x14ac:dyDescent="0.25">
      <c r="A188" s="4" t="s">
        <v>164</v>
      </c>
      <c r="B188" s="5" t="s">
        <v>165</v>
      </c>
      <c r="C188" s="6">
        <f>SUM(C189:C232)</f>
        <v>3247727.4</v>
      </c>
      <c r="D188" s="6">
        <f>SUM(D189:D232)</f>
        <v>3255475.6</v>
      </c>
      <c r="E188" s="6">
        <f>SUM(E189:E232)</f>
        <v>3285788.5999999996</v>
      </c>
    </row>
    <row r="189" spans="1:25" ht="31.5" x14ac:dyDescent="0.25">
      <c r="A189" s="3" t="s">
        <v>166</v>
      </c>
      <c r="B189" s="8" t="s">
        <v>167</v>
      </c>
      <c r="C189" s="9">
        <v>9375.1</v>
      </c>
      <c r="D189" s="9">
        <v>9733.7000000000007</v>
      </c>
      <c r="E189" s="9">
        <v>10106.6</v>
      </c>
    </row>
    <row r="190" spans="1:25" ht="31.5" x14ac:dyDescent="0.25">
      <c r="A190" s="3" t="s">
        <v>168</v>
      </c>
      <c r="B190" s="8" t="s">
        <v>169</v>
      </c>
      <c r="C190" s="9">
        <v>163169.4</v>
      </c>
      <c r="D190" s="9">
        <v>170032.2</v>
      </c>
      <c r="E190" s="9">
        <v>177168.8</v>
      </c>
    </row>
    <row r="191" spans="1:25" ht="31.5" x14ac:dyDescent="0.25">
      <c r="A191" s="3" t="s">
        <v>170</v>
      </c>
      <c r="B191" s="8" t="s">
        <v>171</v>
      </c>
      <c r="C191" s="9">
        <v>6222.9</v>
      </c>
      <c r="D191" s="9">
        <v>6222.9</v>
      </c>
      <c r="E191" s="9">
        <v>6222.9</v>
      </c>
    </row>
    <row r="192" spans="1:25" ht="63" x14ac:dyDescent="0.25">
      <c r="A192" s="3" t="s">
        <v>170</v>
      </c>
      <c r="B192" s="8" t="s">
        <v>172</v>
      </c>
      <c r="C192" s="9">
        <v>236.4</v>
      </c>
      <c r="D192" s="9">
        <v>236.4</v>
      </c>
      <c r="E192" s="9">
        <v>236.4</v>
      </c>
    </row>
    <row r="193" spans="1:5" ht="47.25" x14ac:dyDescent="0.25">
      <c r="A193" s="3" t="s">
        <v>170</v>
      </c>
      <c r="B193" s="8" t="s">
        <v>173</v>
      </c>
      <c r="C193" s="9">
        <v>137.80000000000001</v>
      </c>
      <c r="D193" s="9">
        <v>137.69999999999999</v>
      </c>
      <c r="E193" s="9">
        <v>137.80000000000001</v>
      </c>
    </row>
    <row r="194" spans="1:5" ht="31.5" x14ac:dyDescent="0.25">
      <c r="A194" s="3" t="s">
        <v>170</v>
      </c>
      <c r="B194" s="8" t="s">
        <v>174</v>
      </c>
      <c r="C194" s="9">
        <v>1037.3</v>
      </c>
      <c r="D194" s="9">
        <v>1037.3</v>
      </c>
      <c r="E194" s="9">
        <v>1037.3</v>
      </c>
    </row>
    <row r="195" spans="1:5" ht="47.25" x14ac:dyDescent="0.25">
      <c r="A195" s="3" t="s">
        <v>170</v>
      </c>
      <c r="B195" s="8" t="s">
        <v>316</v>
      </c>
      <c r="C195" s="9">
        <v>1231.3</v>
      </c>
      <c r="D195" s="9">
        <v>0</v>
      </c>
      <c r="E195" s="9">
        <v>0</v>
      </c>
    </row>
    <row r="196" spans="1:5" ht="47.25" x14ac:dyDescent="0.25">
      <c r="A196" s="3" t="s">
        <v>175</v>
      </c>
      <c r="B196" s="8" t="s">
        <v>176</v>
      </c>
      <c r="C196" s="9">
        <v>6308.9</v>
      </c>
      <c r="D196" s="9">
        <v>6561.3</v>
      </c>
      <c r="E196" s="9">
        <v>6823.8</v>
      </c>
    </row>
    <row r="197" spans="1:5" ht="94.5" x14ac:dyDescent="0.25">
      <c r="A197" s="3" t="s">
        <v>175</v>
      </c>
      <c r="B197" s="8" t="s">
        <v>177</v>
      </c>
      <c r="C197" s="9">
        <v>9380</v>
      </c>
      <c r="D197" s="9">
        <v>9400</v>
      </c>
      <c r="E197" s="9">
        <v>9400</v>
      </c>
    </row>
    <row r="198" spans="1:5" ht="47.25" x14ac:dyDescent="0.25">
      <c r="A198" s="3" t="s">
        <v>175</v>
      </c>
      <c r="B198" s="8" t="s">
        <v>317</v>
      </c>
      <c r="C198" s="9">
        <v>1173.0999999999999</v>
      </c>
      <c r="D198" s="9">
        <v>1220</v>
      </c>
      <c r="E198" s="9">
        <v>1268.9000000000001</v>
      </c>
    </row>
    <row r="199" spans="1:5" ht="63" x14ac:dyDescent="0.25">
      <c r="A199" s="3" t="s">
        <v>175</v>
      </c>
      <c r="B199" s="8" t="s">
        <v>178</v>
      </c>
      <c r="C199" s="9">
        <v>12983.5</v>
      </c>
      <c r="D199" s="9">
        <v>13447.4</v>
      </c>
      <c r="E199" s="9">
        <v>13929.8</v>
      </c>
    </row>
    <row r="200" spans="1:5" ht="47.25" x14ac:dyDescent="0.25">
      <c r="A200" s="3" t="s">
        <v>175</v>
      </c>
      <c r="B200" s="8" t="s">
        <v>179</v>
      </c>
      <c r="C200" s="9">
        <v>8628.2000000000007</v>
      </c>
      <c r="D200" s="9">
        <v>8628.2000000000007</v>
      </c>
      <c r="E200" s="9">
        <v>8628.2000000000007</v>
      </c>
    </row>
    <row r="201" spans="1:5" ht="31.5" x14ac:dyDescent="0.25">
      <c r="A201" s="3" t="s">
        <v>175</v>
      </c>
      <c r="B201" s="8" t="s">
        <v>180</v>
      </c>
      <c r="C201" s="9">
        <v>19708.7</v>
      </c>
      <c r="D201" s="9">
        <v>18491.599999999999</v>
      </c>
      <c r="E201" s="9">
        <v>16896.7</v>
      </c>
    </row>
    <row r="202" spans="1:5" ht="31.5" x14ac:dyDescent="0.25">
      <c r="A202" s="3" t="s">
        <v>175</v>
      </c>
      <c r="B202" s="8" t="s">
        <v>181</v>
      </c>
      <c r="C202" s="9">
        <v>2537.5</v>
      </c>
      <c r="D202" s="9">
        <v>2537.5</v>
      </c>
      <c r="E202" s="9">
        <v>2537.5</v>
      </c>
    </row>
    <row r="203" spans="1:5" ht="47.25" x14ac:dyDescent="0.25">
      <c r="A203" s="30" t="s">
        <v>175</v>
      </c>
      <c r="B203" s="21" t="s">
        <v>182</v>
      </c>
      <c r="C203" s="9">
        <v>0.6</v>
      </c>
      <c r="D203" s="9">
        <v>0.6</v>
      </c>
      <c r="E203" s="9">
        <v>0.6</v>
      </c>
    </row>
    <row r="204" spans="1:5" ht="47.25" x14ac:dyDescent="0.25">
      <c r="A204" s="30" t="s">
        <v>175</v>
      </c>
      <c r="B204" s="21" t="s">
        <v>183</v>
      </c>
      <c r="C204" s="9">
        <v>16389.3</v>
      </c>
      <c r="D204" s="9">
        <v>18083.2</v>
      </c>
      <c r="E204" s="9">
        <v>18804.8</v>
      </c>
    </row>
    <row r="205" spans="1:5" ht="31.5" x14ac:dyDescent="0.25">
      <c r="A205" s="3" t="s">
        <v>175</v>
      </c>
      <c r="B205" s="8" t="s">
        <v>184</v>
      </c>
      <c r="C205" s="9">
        <v>50342.1</v>
      </c>
      <c r="D205" s="9">
        <v>52355.8</v>
      </c>
      <c r="E205" s="9">
        <v>54450.1</v>
      </c>
    </row>
    <row r="206" spans="1:5" ht="31.5" x14ac:dyDescent="0.25">
      <c r="A206" s="3" t="s">
        <v>175</v>
      </c>
      <c r="B206" s="8" t="s">
        <v>185</v>
      </c>
      <c r="C206" s="9">
        <v>167146.5</v>
      </c>
      <c r="D206" s="9">
        <v>173832.3</v>
      </c>
      <c r="E206" s="9">
        <v>180785.6</v>
      </c>
    </row>
    <row r="207" spans="1:5" ht="31.5" x14ac:dyDescent="0.25">
      <c r="A207" s="3" t="s">
        <v>175</v>
      </c>
      <c r="B207" s="8" t="s">
        <v>186</v>
      </c>
      <c r="C207" s="9">
        <v>130637.5</v>
      </c>
      <c r="D207" s="9">
        <v>135863</v>
      </c>
      <c r="E207" s="9">
        <v>141297.60000000001</v>
      </c>
    </row>
    <row r="208" spans="1:5" ht="47.25" x14ac:dyDescent="0.25">
      <c r="A208" s="3" t="s">
        <v>175</v>
      </c>
      <c r="B208" s="8" t="s">
        <v>187</v>
      </c>
      <c r="C208" s="9">
        <v>250.9</v>
      </c>
      <c r="D208" s="9">
        <v>312.89999999999998</v>
      </c>
      <c r="E208" s="9">
        <v>325.39999999999998</v>
      </c>
    </row>
    <row r="209" spans="1:5" ht="47.25" x14ac:dyDescent="0.25">
      <c r="A209" s="3" t="s">
        <v>175</v>
      </c>
      <c r="B209" s="8" t="s">
        <v>188</v>
      </c>
      <c r="C209" s="9">
        <v>13.4</v>
      </c>
      <c r="D209" s="9">
        <v>13.4</v>
      </c>
      <c r="E209" s="9">
        <v>13.4</v>
      </c>
    </row>
    <row r="210" spans="1:5" ht="47.25" x14ac:dyDescent="0.25">
      <c r="A210" s="3" t="s">
        <v>175</v>
      </c>
      <c r="B210" s="8" t="s">
        <v>330</v>
      </c>
      <c r="C210" s="9">
        <v>20190.5</v>
      </c>
      <c r="D210" s="9">
        <v>19755</v>
      </c>
      <c r="E210" s="9">
        <v>19091.3</v>
      </c>
    </row>
    <row r="211" spans="1:5" ht="78.75" x14ac:dyDescent="0.25">
      <c r="A211" s="3" t="s">
        <v>175</v>
      </c>
      <c r="B211" s="8" t="s">
        <v>189</v>
      </c>
      <c r="C211" s="9">
        <v>672</v>
      </c>
      <c r="D211" s="9">
        <v>672</v>
      </c>
      <c r="E211" s="9">
        <v>672</v>
      </c>
    </row>
    <row r="212" spans="1:5" ht="110.25" x14ac:dyDescent="0.25">
      <c r="A212" s="3" t="s">
        <v>175</v>
      </c>
      <c r="B212" s="8" t="s">
        <v>190</v>
      </c>
      <c r="C212" s="9">
        <v>1140.3</v>
      </c>
      <c r="D212" s="9">
        <v>1185.9000000000001</v>
      </c>
      <c r="E212" s="9">
        <v>1233.3</v>
      </c>
    </row>
    <row r="213" spans="1:5" ht="63" x14ac:dyDescent="0.25">
      <c r="A213" s="3" t="s">
        <v>175</v>
      </c>
      <c r="B213" s="32" t="s">
        <v>247</v>
      </c>
      <c r="C213" s="9">
        <v>65.099999999999994</v>
      </c>
      <c r="D213" s="9">
        <v>65.099999999999994</v>
      </c>
      <c r="E213" s="9">
        <v>65.099999999999994</v>
      </c>
    </row>
    <row r="214" spans="1:5" ht="78.75" x14ac:dyDescent="0.25">
      <c r="A214" s="3" t="s">
        <v>191</v>
      </c>
      <c r="B214" s="8" t="s">
        <v>196</v>
      </c>
      <c r="C214" s="9">
        <v>38837</v>
      </c>
      <c r="D214" s="9">
        <v>38837</v>
      </c>
      <c r="E214" s="9">
        <v>38837</v>
      </c>
    </row>
    <row r="215" spans="1:5" ht="63" x14ac:dyDescent="0.25">
      <c r="A215" s="3" t="s">
        <v>191</v>
      </c>
      <c r="B215" s="8" t="s">
        <v>192</v>
      </c>
      <c r="C215" s="9">
        <v>5395</v>
      </c>
      <c r="D215" s="9">
        <v>5409.7</v>
      </c>
      <c r="E215" s="9">
        <v>5424.9</v>
      </c>
    </row>
    <row r="216" spans="1:5" ht="110.25" x14ac:dyDescent="0.25">
      <c r="A216" s="3" t="s">
        <v>191</v>
      </c>
      <c r="B216" s="8" t="s">
        <v>318</v>
      </c>
      <c r="C216" s="33">
        <v>5669.9</v>
      </c>
      <c r="D216" s="33">
        <v>5896.7</v>
      </c>
      <c r="E216" s="33">
        <v>6132.6</v>
      </c>
    </row>
    <row r="217" spans="1:5" ht="126" x14ac:dyDescent="0.25">
      <c r="A217" s="3" t="s">
        <v>191</v>
      </c>
      <c r="B217" s="8" t="s">
        <v>319</v>
      </c>
      <c r="C217" s="33">
        <v>17832.5</v>
      </c>
      <c r="D217" s="33">
        <v>17832.5</v>
      </c>
      <c r="E217" s="33">
        <v>17832.5</v>
      </c>
    </row>
    <row r="218" spans="1:5" ht="78.75" x14ac:dyDescent="0.25">
      <c r="A218" s="3" t="s">
        <v>191</v>
      </c>
      <c r="B218" s="8" t="s">
        <v>193</v>
      </c>
      <c r="C218" s="33">
        <v>65968.800000000003</v>
      </c>
      <c r="D218" s="33">
        <v>65478.9</v>
      </c>
      <c r="E218" s="33">
        <v>66556.5</v>
      </c>
    </row>
    <row r="219" spans="1:5" ht="63" x14ac:dyDescent="0.25">
      <c r="A219" s="3" t="s">
        <v>191</v>
      </c>
      <c r="B219" s="8" t="s">
        <v>194</v>
      </c>
      <c r="C219" s="9">
        <v>1309304.2</v>
      </c>
      <c r="D219" s="9">
        <v>1310224.2</v>
      </c>
      <c r="E219" s="9">
        <v>1311181</v>
      </c>
    </row>
    <row r="220" spans="1:5" ht="47.25" x14ac:dyDescent="0.25">
      <c r="A220" s="3" t="s">
        <v>191</v>
      </c>
      <c r="B220" s="8" t="s">
        <v>195</v>
      </c>
      <c r="C220" s="9">
        <v>794826.3</v>
      </c>
      <c r="D220" s="9">
        <v>774804.2</v>
      </c>
      <c r="E220" s="9">
        <v>775326.7</v>
      </c>
    </row>
    <row r="221" spans="1:5" ht="63" x14ac:dyDescent="0.25">
      <c r="A221" s="3" t="s">
        <v>191</v>
      </c>
      <c r="B221" s="8" t="s">
        <v>248</v>
      </c>
      <c r="C221" s="9">
        <v>4656.8</v>
      </c>
      <c r="D221" s="9">
        <v>4656.8</v>
      </c>
      <c r="E221" s="9">
        <v>4656.8</v>
      </c>
    </row>
    <row r="222" spans="1:5" ht="31.5" x14ac:dyDescent="0.25">
      <c r="A222" s="3" t="s">
        <v>197</v>
      </c>
      <c r="B222" s="8" t="s">
        <v>198</v>
      </c>
      <c r="C222" s="9">
        <v>113309.8</v>
      </c>
      <c r="D222" s="9">
        <v>117842.2</v>
      </c>
      <c r="E222" s="9">
        <v>122555.9</v>
      </c>
    </row>
    <row r="223" spans="1:5" ht="47.25" x14ac:dyDescent="0.25">
      <c r="A223" s="3" t="s">
        <v>199</v>
      </c>
      <c r="B223" s="8" t="s">
        <v>200</v>
      </c>
      <c r="C223" s="9">
        <v>31039.1</v>
      </c>
      <c r="D223" s="9">
        <v>31039.1</v>
      </c>
      <c r="E223" s="9">
        <v>31039.1</v>
      </c>
    </row>
    <row r="224" spans="1:5" ht="47.25" x14ac:dyDescent="0.25">
      <c r="A224" s="3" t="s">
        <v>201</v>
      </c>
      <c r="B224" s="8" t="s">
        <v>202</v>
      </c>
      <c r="C224" s="9">
        <v>90250.6</v>
      </c>
      <c r="D224" s="9">
        <v>93070.9</v>
      </c>
      <c r="E224" s="9">
        <v>93070.9</v>
      </c>
    </row>
    <row r="225" spans="1:5" ht="31.5" x14ac:dyDescent="0.25">
      <c r="A225" s="3" t="s">
        <v>203</v>
      </c>
      <c r="B225" s="8" t="s">
        <v>204</v>
      </c>
      <c r="C225" s="9">
        <v>12.5</v>
      </c>
      <c r="D225" s="9">
        <v>154.69999999999999</v>
      </c>
      <c r="E225" s="9">
        <v>12</v>
      </c>
    </row>
    <row r="226" spans="1:5" ht="47.25" x14ac:dyDescent="0.25">
      <c r="A226" s="3" t="s">
        <v>205</v>
      </c>
      <c r="B226" s="8" t="s">
        <v>206</v>
      </c>
      <c r="C226" s="9">
        <v>18653.599999999999</v>
      </c>
      <c r="D226" s="9">
        <v>19412.2</v>
      </c>
      <c r="E226" s="9">
        <v>20188.7</v>
      </c>
    </row>
    <row r="227" spans="1:5" ht="31.5" x14ac:dyDescent="0.25">
      <c r="A227" s="3" t="s">
        <v>207</v>
      </c>
      <c r="B227" s="8" t="s">
        <v>208</v>
      </c>
      <c r="C227" s="9">
        <v>97946.5</v>
      </c>
      <c r="D227" s="9">
        <v>96403.1</v>
      </c>
      <c r="E227" s="9">
        <v>96403.1</v>
      </c>
    </row>
    <row r="228" spans="1:5" ht="31.5" x14ac:dyDescent="0.25">
      <c r="A228" s="3" t="s">
        <v>209</v>
      </c>
      <c r="B228" s="8" t="s">
        <v>210</v>
      </c>
      <c r="C228" s="9">
        <v>16210.4</v>
      </c>
      <c r="D228" s="9">
        <v>16322.9</v>
      </c>
      <c r="E228" s="9">
        <v>16944.400000000001</v>
      </c>
    </row>
    <row r="229" spans="1:5" ht="31.5" x14ac:dyDescent="0.25">
      <c r="A229" s="3" t="s">
        <v>211</v>
      </c>
      <c r="B229" s="8" t="s">
        <v>320</v>
      </c>
      <c r="C229" s="9">
        <v>1503.8</v>
      </c>
      <c r="D229" s="9">
        <v>0</v>
      </c>
      <c r="E229" s="9">
        <v>0</v>
      </c>
    </row>
    <row r="230" spans="1:5" ht="15.75" x14ac:dyDescent="0.25">
      <c r="A230" s="3" t="s">
        <v>211</v>
      </c>
      <c r="B230" s="8" t="s">
        <v>321</v>
      </c>
      <c r="C230" s="9">
        <v>6983.7</v>
      </c>
      <c r="D230" s="9">
        <v>7916.5</v>
      </c>
      <c r="E230" s="9">
        <v>8144</v>
      </c>
    </row>
    <row r="231" spans="1:5" ht="110.25" x14ac:dyDescent="0.25">
      <c r="A231" s="34" t="s">
        <v>212</v>
      </c>
      <c r="B231" s="8" t="s">
        <v>213</v>
      </c>
      <c r="C231" s="9">
        <v>81.2</v>
      </c>
      <c r="D231" s="9">
        <v>81.2</v>
      </c>
      <c r="E231" s="9">
        <v>81.2</v>
      </c>
    </row>
    <row r="232" spans="1:5" ht="31.5" x14ac:dyDescent="0.25">
      <c r="A232" s="34" t="s">
        <v>212</v>
      </c>
      <c r="B232" s="32" t="s">
        <v>214</v>
      </c>
      <c r="C232" s="9">
        <v>267.39999999999998</v>
      </c>
      <c r="D232" s="9">
        <v>267.39999999999998</v>
      </c>
      <c r="E232" s="9">
        <v>267.39999999999998</v>
      </c>
    </row>
    <row r="233" spans="1:5" ht="15.75" x14ac:dyDescent="0.25">
      <c r="A233" s="4" t="s">
        <v>215</v>
      </c>
      <c r="B233" s="5" t="s">
        <v>216</v>
      </c>
      <c r="C233" s="6">
        <f>SUM(C234:C238)</f>
        <v>112722.1</v>
      </c>
      <c r="D233" s="6">
        <f>SUM(D234:D238)</f>
        <v>106672.5</v>
      </c>
      <c r="E233" s="6">
        <f>SUM(E234:E238)</f>
        <v>103991.09999999999</v>
      </c>
    </row>
    <row r="234" spans="1:5" ht="47.25" x14ac:dyDescent="0.25">
      <c r="A234" s="3" t="s">
        <v>282</v>
      </c>
      <c r="B234" s="8" t="s">
        <v>283</v>
      </c>
      <c r="C234" s="9">
        <v>3527.9</v>
      </c>
      <c r="D234" s="9">
        <v>3527.9</v>
      </c>
      <c r="E234" s="9">
        <v>3527.9</v>
      </c>
    </row>
    <row r="235" spans="1:5" ht="47.25" x14ac:dyDescent="0.25">
      <c r="A235" s="3" t="s">
        <v>217</v>
      </c>
      <c r="B235" s="32" t="s">
        <v>234</v>
      </c>
      <c r="C235" s="9">
        <v>8568.2000000000007</v>
      </c>
      <c r="D235" s="9">
        <v>8698.2000000000007</v>
      </c>
      <c r="E235" s="9">
        <v>8855.5</v>
      </c>
    </row>
    <row r="236" spans="1:5" ht="47.25" x14ac:dyDescent="0.25">
      <c r="A236" s="3" t="s">
        <v>218</v>
      </c>
      <c r="B236" s="32" t="s">
        <v>233</v>
      </c>
      <c r="C236" s="9">
        <v>94117.2</v>
      </c>
      <c r="D236" s="9">
        <v>94446.399999999994</v>
      </c>
      <c r="E236" s="9">
        <v>91607.7</v>
      </c>
    </row>
    <row r="237" spans="1:5" ht="31.5" x14ac:dyDescent="0.25">
      <c r="A237" s="3" t="s">
        <v>219</v>
      </c>
      <c r="B237" s="32" t="s">
        <v>220</v>
      </c>
      <c r="C237" s="9">
        <v>808.8</v>
      </c>
      <c r="D237" s="9">
        <v>0</v>
      </c>
      <c r="E237" s="9">
        <v>0</v>
      </c>
    </row>
    <row r="238" spans="1:5" ht="31.5" x14ac:dyDescent="0.25">
      <c r="A238" s="3" t="s">
        <v>219</v>
      </c>
      <c r="B238" s="32" t="s">
        <v>322</v>
      </c>
      <c r="C238" s="9">
        <v>5700</v>
      </c>
      <c r="D238" s="9">
        <v>0</v>
      </c>
      <c r="E238" s="9">
        <v>0</v>
      </c>
    </row>
    <row r="239" spans="1:5" ht="15.75" x14ac:dyDescent="0.25">
      <c r="A239" s="4" t="s">
        <v>221</v>
      </c>
      <c r="B239" s="5" t="s">
        <v>222</v>
      </c>
      <c r="C239" s="6">
        <f>C240+C241</f>
        <v>260</v>
      </c>
      <c r="D239" s="6">
        <v>0</v>
      </c>
      <c r="E239" s="6">
        <v>0</v>
      </c>
    </row>
    <row r="240" spans="1:5" ht="31.5" x14ac:dyDescent="0.25">
      <c r="A240" s="11" t="s">
        <v>382</v>
      </c>
      <c r="B240" s="8" t="s">
        <v>366</v>
      </c>
      <c r="C240" s="9">
        <v>250</v>
      </c>
      <c r="D240" s="9">
        <v>0</v>
      </c>
      <c r="E240" s="9">
        <v>0</v>
      </c>
    </row>
    <row r="241" spans="1:5" ht="31.5" x14ac:dyDescent="0.25">
      <c r="A241" s="11" t="s">
        <v>367</v>
      </c>
      <c r="B241" s="8" t="s">
        <v>366</v>
      </c>
      <c r="C241" s="9">
        <v>10</v>
      </c>
      <c r="D241" s="9">
        <v>0</v>
      </c>
      <c r="E241" s="9">
        <v>0</v>
      </c>
    </row>
    <row r="242" spans="1:5" ht="15.75" x14ac:dyDescent="0.25">
      <c r="A242" s="4" t="s">
        <v>223</v>
      </c>
      <c r="B242" s="5" t="s">
        <v>224</v>
      </c>
      <c r="C242" s="23">
        <f>SUM(C243:C245)</f>
        <v>93.699999999999989</v>
      </c>
      <c r="D242" s="23">
        <v>0</v>
      </c>
      <c r="E242" s="23">
        <v>0</v>
      </c>
    </row>
    <row r="243" spans="1:5" ht="31.5" x14ac:dyDescent="0.25">
      <c r="A243" s="47" t="s">
        <v>364</v>
      </c>
      <c r="B243" s="46" t="s">
        <v>365</v>
      </c>
      <c r="C243" s="48">
        <v>73.099999999999994</v>
      </c>
      <c r="D243" s="10">
        <v>0</v>
      </c>
      <c r="E243" s="10">
        <v>0</v>
      </c>
    </row>
    <row r="244" spans="1:5" ht="31.5" x14ac:dyDescent="0.25">
      <c r="A244" s="47" t="s">
        <v>378</v>
      </c>
      <c r="B244" s="46" t="s">
        <v>365</v>
      </c>
      <c r="C244" s="48">
        <v>0.3</v>
      </c>
      <c r="D244" s="10">
        <v>0</v>
      </c>
      <c r="E244" s="10">
        <v>0</v>
      </c>
    </row>
    <row r="245" spans="1:5" ht="15.75" x14ac:dyDescent="0.25">
      <c r="A245" s="11" t="s">
        <v>328</v>
      </c>
      <c r="B245" s="8" t="s">
        <v>329</v>
      </c>
      <c r="C245" s="10">
        <v>20.3</v>
      </c>
      <c r="D245" s="10">
        <v>0</v>
      </c>
      <c r="E245" s="10">
        <v>0</v>
      </c>
    </row>
    <row r="246" spans="1:5" ht="15.75" x14ac:dyDescent="0.25">
      <c r="A246" s="4" t="s">
        <v>225</v>
      </c>
      <c r="B246" s="5" t="s">
        <v>226</v>
      </c>
      <c r="C246" s="6">
        <f>C117+C239+C242</f>
        <v>5808979.7999999998</v>
      </c>
      <c r="D246" s="6">
        <f>D117+D239+D242</f>
        <v>4913949</v>
      </c>
      <c r="E246" s="6">
        <f>E117+E239+E242</f>
        <v>5234697.2999999989</v>
      </c>
    </row>
    <row r="247" spans="1:5" ht="15.75" x14ac:dyDescent="0.25">
      <c r="A247" s="39" t="s">
        <v>227</v>
      </c>
      <c r="B247" s="39"/>
      <c r="C247" s="6">
        <f>C246+C116</f>
        <v>9479396</v>
      </c>
      <c r="D247" s="6">
        <f>D246+D116</f>
        <v>8619918.0999999996</v>
      </c>
      <c r="E247" s="6">
        <f>E246+E116</f>
        <v>9279300.8999999985</v>
      </c>
    </row>
    <row r="250" spans="1:5" x14ac:dyDescent="0.25">
      <c r="B250" s="43"/>
    </row>
    <row r="253" spans="1:5" x14ac:dyDescent="0.25">
      <c r="A253" s="44"/>
    </row>
  </sheetData>
  <mergeCells count="6">
    <mergeCell ref="A115:B115"/>
    <mergeCell ref="A1:E1"/>
    <mergeCell ref="A2:E2"/>
    <mergeCell ref="A3:E3"/>
    <mergeCell ref="A5:E5"/>
    <mergeCell ref="A7:E7"/>
  </mergeCells>
  <hyperlinks>
    <hyperlink ref="B88" r:id="rId1" display="consultantplus://offline/ref=A5C545EE8C1C93B0B058E1FFE19DF454C219EB0B98198F2DC0D7B691EFFF64CC26DC8ECE4D9F7B181B1727911B979A94C0CB426D4AE9j9HFG"/>
    <hyperlink ref="B83" r:id="rId2" display="consultantplus://offline/ref=D42EAC7BD398020209D35F6AF6672FBA6F13F77B84F225875A8095FA102A9B2D8E358CD609751112B9E7A4869E64DFF883BAA8D38BAB06D8YDV9M"/>
    <hyperlink ref="B84" r:id="rId3" display="consultantplus://offline/ref=D42EAC7BD398020209D35F6AF6672FBA6F13F77B84F225875A8095FA102A9B2D8E358CD609751112B9E7A4869E64DFF883BAA8D38BAB06D8YDV9M"/>
    <hyperlink ref="B90" r:id="rId4" display="consultantplus://offline/ref=64FC3C9F96C0230A0CECA4E56C028B5E86A06F799E50F1FABBE4A6CFAC6E9A2AB2A69A82FE33DE9CACC0441FC29EF02FFBFA7ABCF960A970JDh7G"/>
  </hyperlinks>
  <pageMargins left="0.39" right="0.23622047244094491" top="0.28000000000000003" bottom="0.15748031496062992" header="0.26" footer="0.31496062992125984"/>
  <pageSetup paperSize="9" scale="50"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 решению</vt:lpstr>
      <vt:lpstr>'к решению'!Заголовки_для_печати</vt:lpstr>
      <vt:lpstr>'к решению'!Область_печати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k56-1</dc:creator>
  <cp:lastModifiedBy>k66-4</cp:lastModifiedBy>
  <cp:lastPrinted>2025-06-04T09:42:10Z</cp:lastPrinted>
  <dcterms:created xsi:type="dcterms:W3CDTF">2022-12-06T04:35:53Z</dcterms:created>
  <dcterms:modified xsi:type="dcterms:W3CDTF">2025-06-04T09:43:38Z</dcterms:modified>
</cp:coreProperties>
</file>