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Titles" localSheetId="0">Лист1!$9:$9</definedName>
    <definedName name="_xlnm.Print_Area" localSheetId="0">Лист1!$A$1:$E$227</definedName>
  </definedNames>
  <calcPr calcId="125725"/>
</workbook>
</file>

<file path=xl/calcChain.xml><?xml version="1.0" encoding="utf-8"?>
<calcChain xmlns="http://schemas.openxmlformats.org/spreadsheetml/2006/main">
  <c r="E218" i="1"/>
  <c r="D218"/>
  <c r="C218"/>
  <c r="E174"/>
  <c r="D174"/>
  <c r="C174"/>
  <c r="E110"/>
  <c r="D110"/>
  <c r="D106" s="1"/>
  <c r="D226" s="1"/>
  <c r="C110"/>
  <c r="E107"/>
  <c r="D107"/>
  <c r="C107"/>
  <c r="C106" s="1"/>
  <c r="C226" s="1"/>
  <c r="E106"/>
  <c r="E226" s="1"/>
  <c r="E75"/>
  <c r="D75"/>
  <c r="C75"/>
  <c r="E66"/>
  <c r="D66"/>
  <c r="C66"/>
  <c r="E63"/>
  <c r="E57" s="1"/>
  <c r="D63"/>
  <c r="C63"/>
  <c r="E58"/>
  <c r="D58"/>
  <c r="D57" s="1"/>
  <c r="D53" s="1"/>
  <c r="D104" s="1"/>
  <c r="C58"/>
  <c r="C57" s="1"/>
  <c r="C53" s="1"/>
  <c r="C104" s="1"/>
  <c r="E54"/>
  <c r="E53" s="1"/>
  <c r="D54"/>
  <c r="C54"/>
  <c r="E48"/>
  <c r="D48"/>
  <c r="C48"/>
  <c r="E36"/>
  <c r="D36"/>
  <c r="C36"/>
  <c r="E32"/>
  <c r="D32"/>
  <c r="C32"/>
  <c r="E29"/>
  <c r="D29"/>
  <c r="D27" s="1"/>
  <c r="C29"/>
  <c r="C27" s="1"/>
  <c r="E27"/>
  <c r="E23"/>
  <c r="E22" s="1"/>
  <c r="D23"/>
  <c r="C23"/>
  <c r="D22"/>
  <c r="C22"/>
  <c r="E17"/>
  <c r="D17"/>
  <c r="C17"/>
  <c r="E11"/>
  <c r="D11"/>
  <c r="C11"/>
  <c r="E10"/>
  <c r="D10"/>
  <c r="D35" s="1"/>
  <c r="C10"/>
  <c r="C35" s="1"/>
  <c r="E35" l="1"/>
  <c r="C105"/>
  <c r="E227"/>
  <c r="E104"/>
  <c r="E105" s="1"/>
  <c r="D105"/>
  <c r="C227"/>
  <c r="D227"/>
</calcChain>
</file>

<file path=xl/sharedStrings.xml><?xml version="1.0" encoding="utf-8"?>
<sst xmlns="http://schemas.openxmlformats.org/spreadsheetml/2006/main" count="442" uniqueCount="348">
  <si>
    <t>Приложение  2</t>
  </si>
  <si>
    <t>к решению собрания депутатов</t>
  </si>
  <si>
    <t>Миасского городского округа</t>
  </si>
  <si>
    <t>от                             г.  №            .</t>
  </si>
  <si>
    <t>Объем бюджета Миасского городского округа по доходам на 2025 год и на плановый период 2026 - 2027 годов</t>
  </si>
  <si>
    <t>(тыс. рублей)</t>
  </si>
  <si>
    <t>Коды бюджетной классификации</t>
  </si>
  <si>
    <t>Наименование доходов</t>
  </si>
  <si>
    <t>2025 год</t>
  </si>
  <si>
    <t>2026 год</t>
  </si>
  <si>
    <t>2027 год</t>
  </si>
  <si>
    <t xml:space="preserve"> 000 1 01 02000 01 0000 110</t>
  </si>
  <si>
    <t xml:space="preserve"> Налог на доходы физических лиц</t>
  </si>
  <si>
    <r>
      <t xml:space="preserve">в т.ч. дополнительный норматив отчислений от НДФЛ, заменяющий дотацию из областного ФФП МР,
</t>
    </r>
    <r>
      <rPr>
        <i/>
        <sz val="12"/>
        <rFont val="Times New Roman"/>
        <family val="1"/>
        <charset val="204"/>
      </rPr>
      <t>2025 год - 14,07370563%, 2026 год - 13,89665189%</t>
    </r>
    <r>
      <rPr>
        <sz val="12"/>
        <rFont val="Times New Roman"/>
        <family val="1"/>
        <charset val="204"/>
      </rPr>
      <t xml:space="preserve">, </t>
    </r>
    <r>
      <rPr>
        <i/>
        <sz val="12"/>
        <rFont val="Times New Roman"/>
        <family val="1"/>
        <charset val="204"/>
      </rPr>
      <t>2027 год - 13,54283910%</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</si>
  <si>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</si>
  <si>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</si>
  <si>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</si>
  <si>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</si>
  <si>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</si>
  <si>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</si>
  <si>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налоговым резидентом Российской Федерации в виде дивидендов)</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</si>
  <si>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</si>
  <si>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</si>
  <si>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</si>
  <si>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</si>
  <si>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</si>
  <si>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</si>
  <si>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</si>
  <si>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</si>
  <si>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</si>
  <si>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</si>
  <si>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</si>
  <si>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</si>
  <si>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</si>
  <si>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</si>
  <si>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</si>
  <si>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</si>
  <si>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</si>
  <si>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</si>
  <si>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</si>
  <si>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</si>
  <si>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</si>
  <si>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</si>
  <si>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</si>
  <si>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</si>
  <si>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</si>
  <si>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</si>
  <si>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</si>
  <si>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</si>
  <si>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</si>
  <si>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</si>
  <si>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</si>
  <si>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</si>
  <si>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</si>
  <si>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</si>
  <si>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</si>
  <si>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</si>
  <si>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</si>
  <si>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</si>
  <si>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</si>
  <si>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</si>
  <si>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</si>
  <si>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</si>
  <si>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</si>
  <si>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</si>
  <si>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</si>
  <si>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</si>
  <si>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</si>
  <si>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</si>
  <si>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</si>
  <si>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</si>
  <si>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</si>
  <si>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</si>
  <si>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</si>
  <si>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</si>
  <si>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</si>
  <si>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</si>
  <si>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</si>
  <si>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</si>
  <si>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</si>
  <si>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</si>
  <si>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</si>
  <si>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</si>
  <si>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</si>
  <si>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</si>
  <si>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</si>
  <si>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</si>
  <si>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</si>
  <si>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</si>
  <si>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</si>
  <si>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</si>
  <si>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</si>
  <si>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</si>
  <si>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</si>
  <si>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</si>
  <si>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</si>
  <si>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</si>
  <si>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</si>
  <si>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</si>
  <si>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</si>
  <si>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</si>
  <si>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</si>
  <si>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</si>
  <si>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</si>
  <si>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</si>
  <si>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</si>
  <si>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</si>
  <si>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</si>
  <si>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</si>
  <si>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</si>
  <si>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</si>
  <si>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</si>
  <si>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</si>
  <si>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</si>
  <si>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</si>
  <si>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</si>
  <si>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</si>
  <si>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</si>
  <si>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</si>
  <si>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</si>
  <si>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</si>
  <si>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</si>
  <si>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</si>
  <si>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</si>
  <si>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</si>
  <si>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</si>
  <si>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</si>
  <si>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</si>
  <si>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</si>
  <si>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</si>
  <si>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</si>
  <si>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</si>
  <si>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</si>
  <si>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</si>
  <si>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</si>
  <si>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</si>
  <si>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</si>
  <si>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</si>
  <si>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</si>
  <si>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</si>
  <si>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</si>
  <si>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024 1 16 01113 01 0000 140</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</si>
  <si>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</si>
  <si>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</si>
  <si>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</si>
  <si>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</si>
  <si>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</si>
  <si>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</si>
  <si>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</si>
  <si>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</si>
  <si>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012 1 16 01183 01 9000 140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</si>
  <si>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</si>
  <si>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</si>
  <si>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</si>
  <si>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</si>
  <si>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</si>
  <si>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</si>
  <si>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</si>
  <si>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</si>
  <si>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</si>
  <si>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</si>
  <si>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</si>
  <si>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</si>
  <si>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</si>
  <si>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</si>
  <si>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</si>
  <si>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</si>
  <si>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</si>
  <si>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</si>
  <si>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</si>
  <si>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</si>
  <si>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</si>
  <si>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</si>
  <si>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</si>
  <si>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033 1 16 11050 01 0000 140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</si>
  <si>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</si>
  <si>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000 1 17 05000 00 0000 180</t>
  </si>
  <si>
    <t>Прочие неналоговые доходы</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</si>
  <si>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</si>
  <si>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</si>
  <si>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</si>
  <si>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</si>
  <si>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</si>
  <si>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</si>
  <si>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</si>
  <si>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</si>
  <si>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</si>
  <si>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</si>
  <si>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</si>
  <si>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</si>
  <si>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</si>
  <si>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</si>
  <si>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</si>
  <si>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</si>
  <si>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</si>
  <si>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</si>
  <si>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 xml:space="preserve">287 2 02 25081 04 0000 150 </t>
  </si>
  <si>
    <t>Субсидии бюджетам городских округов на государственную поддержку организаций, входящих в систему спортивной подготовки</t>
  </si>
  <si>
    <t>287 2 02 25229 04 0000 150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</si>
  <si>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</si>
  <si>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</si>
  <si>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</si>
  <si>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</si>
  <si>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</si>
  <si>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</si>
  <si>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</si>
  <si>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</si>
  <si>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городских округов на реализацию мероприятий по обеспечению жильем молодых семей</t>
  </si>
  <si>
    <t>289 2 02 25519 04 0000 150</t>
  </si>
  <si>
    <t>Субсидии бюджетам городских округов  на поддержку отрасли культуры на приобретение зданий для размещения муниципальных учреждений культуры, в том числе путем инвестирования в строительство, и приобретение основных средств для указанных учреждений</t>
  </si>
  <si>
    <t>Субсидии бюджетам городских округов  на поддержку отрасли культуры на создание модельных муниципальных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</si>
  <si>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</si>
  <si>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Субсидии бюджетам городских округов на поддержку отрасли культуры на государственную поддержку лучших работников муниципальных учреждений культуры, находящихся на территории сельских поселений</t>
  </si>
  <si>
    <t>Субсидии бюджетам городских округов на поддержку отрасли культуры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</si>
  <si>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</si>
  <si>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</si>
  <si>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</si>
  <si>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</si>
  <si>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</si>
  <si>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</si>
  <si>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283 2 02 29999 04 0000 150</t>
  </si>
  <si>
    <t>Прочие субсидии бюджетам городских округов на 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</si>
  <si>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Прочие субсидии бюджетам городских округов на 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</si>
  <si>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</si>
  <si>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</si>
  <si>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</si>
  <si>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</si>
  <si>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</si>
  <si>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</si>
  <si>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</si>
  <si>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</si>
  <si>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модернизацию, реконструкцию и капитальный ремонт объектов систем водоснабжения, водоотведения и очистки сточных вод, а также очистных сооружений канализации, в том числе проектно-изыскательские работы</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</si>
  <si>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</si>
  <si>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</si>
  <si>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модернизацию муниципальных учреждений культурно-досугового типа в населенных пунктах с численностью до 500 тысяч человек</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</si>
  <si>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</si>
  <si>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</si>
  <si>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</si>
  <si>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</si>
  <si>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</si>
  <si>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</si>
  <si>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</si>
  <si>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закупку и монтаж оборудования для создания модульных спортивных сооружений</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</si>
  <si>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</si>
  <si>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</si>
  <si>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</si>
  <si>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</si>
  <si>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</si>
  <si>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</si>
  <si>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</si>
  <si>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</si>
  <si>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создание научных детских площадок</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</si>
  <si>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</si>
  <si>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</si>
  <si>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Прочие субсидии бюджетам городских округов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</si>
  <si>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Прочие субсидии бюджетам городских округов на оснащение предметных кабинетов общеобразовательных организаций средствами обучения и воспитания</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</si>
  <si>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образовательные программы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</si>
  <si>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благоустройство территорий, оборудование и капитальный ремонт открытых плоскостных сооружений муниципальных образовательных организаций</t>
  </si>
  <si>
    <t>Прочие субсидии бюджетам городских округов на еализацию мероприятий по модернизации школьных систем образования</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</si>
  <si>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</si>
  <si>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</si>
  <si>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</si>
  <si>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</si>
  <si>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</si>
  <si>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</si>
  <si>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</si>
  <si>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</si>
  <si>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</si>
  <si>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</si>
  <si>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муниципальных общеобразовательных организаций</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</si>
  <si>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</si>
  <si>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</si>
  <si>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</si>
  <si>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</si>
  <si>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</si>
  <si>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</si>
  <si>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</si>
  <si>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</si>
  <si>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</si>
  <si>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</si>
  <si>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</si>
  <si>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</si>
  <si>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</si>
  <si>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</si>
  <si>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</si>
  <si>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</si>
  <si>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реализацию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</si>
  <si>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</si>
  <si>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</si>
  <si>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</si>
  <si>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</si>
  <si>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</si>
  <si>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</si>
  <si>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</si>
  <si>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</si>
  <si>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</si>
  <si>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</si>
  <si>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</si>
  <si>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</si>
  <si>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</si>
  <si>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</si>
  <si>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</si>
  <si>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</si>
  <si>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</si>
  <si>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</si>
  <si>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</si>
  <si>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</si>
  <si>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</si>
  <si>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</si>
  <si>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</si>
  <si>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</si>
  <si>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</si>
  <si>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</si>
  <si>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</si>
  <si>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</si>
  <si>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</si>
  <si>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</si>
  <si>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</si>
  <si>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</si>
  <si>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</si>
  <si>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</si>
  <si>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</si>
  <si>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</si>
  <si>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</si>
  <si>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</si>
  <si>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 за счет средств областного бюджета</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</si>
  <si>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</si>
  <si>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</si>
  <si>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</si>
  <si>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</si>
  <si>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</si>
  <si>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</si>
  <si>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</si>
  <si>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</si>
  <si>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</si>
  <si>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</si>
  <si>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</si>
  <si>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</si>
  <si>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</si>
  <si>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</si>
  <si>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обустройство мест (площадок) накопления твердых коммунальных отходов жилого фонда</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</si>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</sst>
</file>

<file path=xl/styles.xml><?xml version="1.0" encoding="utf-8"?>
<styleSheet xmlns="http://schemas.openxmlformats.org/spreadsheetml/2006/main">
  <numFmts count="2">
    <numFmt numFmtId="164" formatCode="0.0"/>
    <numFmt numFmtId="165" formatCode="#,##0.0"/>
  </numFmts>
  <fonts count="15">
    <font>
      <sz val="11"/>
      <color theme="1"/>
      <name val="Calibri"/>
      <family val="2"/>
      <charset val="204"/>
      <scheme val="minor"/>
    </font>
    <font>
      <sz val="10"/>
      <name val="Arial"/>
      <family val="2"/>
      <charset val="204"/>
    </font>
    <font>
      <sz val="12"/>
      <name val="Times New Roman"/>
      <family val="1"/>
      <charset val="204"/>
    </font>
    <font>
      <sz val="10"/>
      <name val="Arial Cyr"/>
      <charset val="204"/>
    </font>
    <font>
      <sz val="11"/>
      <name val="Times New Roman"/>
      <family val="1"/>
      <charset val="204"/>
    </font>
    <font>
      <b/>
      <sz val="12"/>
      <name val="Times New Roman"/>
      <family val="1"/>
      <charset val="204"/>
    </font>
    <font>
      <sz val="10"/>
      <name val="Times New Roman"/>
      <family val="1"/>
      <charset val="204"/>
    </font>
    <font>
      <sz val="11"/>
      <color rgb="FFFF0000"/>
      <name val="Times New Roman"/>
      <family val="1"/>
      <charset val="204"/>
    </font>
    <font>
      <sz val="12"/>
      <color theme="1"/>
      <name val="Times New Roman"/>
      <family val="1"/>
      <charset val="204"/>
    </font>
    <font>
      <i/>
      <sz val="12"/>
      <name val="Times New Roman"/>
      <family val="1"/>
      <charset val="204"/>
    </font>
    <font>
      <b/>
      <sz val="11"/>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cellStyleXfs>
  <cellXfs count="65">
    <xf numFmtId="0" fontId="0" fillId="0" borderId="0" xfId="0"/>
    <xf numFmtId="0" fontId="2" fillId="2" borderId="0" xfId="1" applyFont="1" applyFill="1" applyAlignment="1">
      <alignment horizontal="right" vertical="center" wrapText="1"/>
    </xf>
    <xf numFmtId="0" fontId="4" fillId="2" borderId="0" xfId="2" applyFont="1" applyFill="1" applyAlignment="1">
      <alignment vertical="center" wrapText="1"/>
    </xf>
    <xf numFmtId="0" fontId="2" fillId="2" borderId="0" xfId="2" applyFont="1" applyFill="1" applyAlignment="1">
      <alignment horizontal="right" vertical="center" wrapText="1"/>
    </xf>
    <xf numFmtId="0" fontId="2" fillId="2" borderId="0" xfId="2" applyFont="1" applyFill="1" applyAlignment="1">
      <alignment horizontal="center" vertical="center" wrapText="1"/>
    </xf>
    <xf numFmtId="0" fontId="2" fillId="2" borderId="0" xfId="2" applyFont="1" applyFill="1" applyAlignment="1">
      <alignment horizontal="justify" vertical="center" wrapText="1"/>
    </xf>
    <xf numFmtId="0" fontId="2" fillId="2" borderId="0" xfId="2" applyFont="1" applyFill="1" applyAlignment="1">
      <alignment horizontal="right" vertical="center"/>
    </xf>
    <xf numFmtId="164" fontId="5" fillId="2" borderId="0" xfId="2" applyNumberFormat="1" applyFont="1" applyFill="1" applyBorder="1" applyAlignment="1">
      <alignment horizontal="center" wrapText="1"/>
    </xf>
    <xf numFmtId="164" fontId="5" fillId="2" borderId="0" xfId="2" applyNumberFormat="1" applyFont="1" applyFill="1" applyBorder="1" applyAlignment="1">
      <alignment horizontal="center" wrapText="1"/>
    </xf>
    <xf numFmtId="164" fontId="5" fillId="2" borderId="1" xfId="2" applyNumberFormat="1" applyFont="1" applyFill="1" applyBorder="1" applyAlignment="1">
      <alignment horizontal="center" vertical="center" wrapText="1"/>
    </xf>
    <xf numFmtId="164" fontId="6"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0" fontId="7" fillId="2" borderId="0" xfId="2" applyFont="1" applyFill="1" applyAlignment="1">
      <alignment vertical="center" wrapText="1"/>
    </xf>
    <xf numFmtId="0" fontId="2" fillId="2" borderId="3" xfId="2" applyFont="1" applyFill="1" applyBorder="1" applyAlignment="1">
      <alignment horizontal="center" vertical="center" wrapText="1"/>
    </xf>
    <xf numFmtId="0" fontId="8"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0" fillId="2" borderId="0" xfId="2"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0" fontId="4" fillId="3" borderId="0" xfId="2" applyFont="1" applyFill="1" applyAlignment="1">
      <alignment vertical="center" wrapText="1"/>
    </xf>
    <xf numFmtId="49" fontId="5" fillId="2" borderId="5"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49" fontId="2" fillId="2" borderId="2" xfId="5" applyNumberFormat="1" applyFont="1" applyFill="1" applyBorder="1" applyAlignment="1">
      <alignment horizontal="center"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5"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8"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1" fillId="2" borderId="0" xfId="2" applyFont="1" applyFill="1" applyAlignment="1">
      <alignment vertical="center" wrapText="1"/>
    </xf>
    <xf numFmtId="0" fontId="10" fillId="0" borderId="0" xfId="2" applyFont="1" applyFill="1" applyAlignment="1">
      <alignment vertical="center" wrapText="1"/>
    </xf>
    <xf numFmtId="165" fontId="10" fillId="0" borderId="0" xfId="2" applyNumberFormat="1" applyFont="1" applyFill="1" applyAlignment="1">
      <alignment vertical="center" wrapText="1"/>
    </xf>
    <xf numFmtId="0" fontId="11" fillId="0" borderId="0" xfId="2" applyFont="1" applyFill="1" applyAlignment="1">
      <alignment vertical="center" wrapText="1"/>
    </xf>
    <xf numFmtId="49" fontId="5" fillId="2" borderId="5" xfId="5" applyNumberFormat="1" applyFont="1" applyFill="1" applyBorder="1" applyAlignment="1">
      <alignment horizontal="left" vertical="center" wrapText="1"/>
    </xf>
    <xf numFmtId="49" fontId="5" fillId="2" borderId="6" xfId="5" applyNumberFormat="1" applyFont="1" applyFill="1" applyBorder="1" applyAlignment="1">
      <alignment horizontal="left" vertical="center" wrapText="1"/>
    </xf>
    <xf numFmtId="49" fontId="5" fillId="2" borderId="7" xfId="5" applyNumberFormat="1" applyFont="1" applyFill="1" applyBorder="1" applyAlignment="1">
      <alignment horizontal="justify" vertical="center" wrapText="1"/>
    </xf>
    <xf numFmtId="0" fontId="2" fillId="2" borderId="2" xfId="2" applyFont="1" applyFill="1" applyBorder="1" applyAlignment="1">
      <alignment horizontal="center" vertical="center"/>
    </xf>
    <xf numFmtId="49" fontId="2" fillId="2" borderId="2" xfId="2" applyNumberFormat="1" applyFont="1" applyFill="1" applyBorder="1" applyAlignment="1" applyProtection="1">
      <alignment horizontal="center" vertical="center" wrapText="1"/>
    </xf>
    <xf numFmtId="49" fontId="8" fillId="2" borderId="8" xfId="2" applyNumberFormat="1" applyFont="1" applyFill="1" applyBorder="1" applyAlignment="1" applyProtection="1">
      <alignment horizontal="justify" vertical="center" wrapText="1"/>
    </xf>
    <xf numFmtId="49" fontId="8" fillId="2" borderId="2" xfId="2" applyNumberFormat="1" applyFont="1" applyFill="1" applyBorder="1" applyAlignment="1" applyProtection="1">
      <alignment horizontal="justify" vertical="center" wrapText="1"/>
    </xf>
    <xf numFmtId="0" fontId="8" fillId="2" borderId="2" xfId="2" applyNumberFormat="1" applyFont="1" applyFill="1" applyBorder="1" applyAlignment="1" applyProtection="1">
      <alignment horizontal="justify" vertical="center" wrapText="1"/>
    </xf>
    <xf numFmtId="0" fontId="8"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4" fillId="2" borderId="0" xfId="2" applyFont="1" applyFill="1" applyAlignment="1">
      <alignment horizontal="center" vertical="center" wrapText="1"/>
    </xf>
    <xf numFmtId="0" fontId="8"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8" fillId="2" borderId="2" xfId="2" applyFont="1" applyFill="1" applyBorder="1" applyAlignment="1">
      <alignment horizontal="center" vertical="center"/>
    </xf>
    <xf numFmtId="49" fontId="5" fillId="2" borderId="2" xfId="5" applyNumberFormat="1" applyFont="1" applyFill="1" applyBorder="1" applyAlignment="1">
      <alignment horizontal="left" vertical="center" wrapText="1"/>
    </xf>
    <xf numFmtId="0" fontId="13" fillId="2" borderId="0" xfId="2" applyFont="1" applyFill="1" applyAlignment="1">
      <alignment horizontal="justify" vertical="center" wrapText="1"/>
    </xf>
    <xf numFmtId="0" fontId="14" fillId="2" borderId="0" xfId="2" applyFont="1" applyFill="1" applyAlignment="1">
      <alignment horizontal="center" vertical="center" wrapText="1"/>
    </xf>
  </cellXfs>
  <cellStyles count="6">
    <cellStyle name="Обычный" xfId="0" builtinId="0"/>
    <cellStyle name="Обычный 2 2" xfId="2"/>
    <cellStyle name="Обычный 2 3" xfId="1"/>
    <cellStyle name="Обычный_Лист2" xfId="5"/>
    <cellStyle name="Процентный 2" xfId="4"/>
    <cellStyle name="Финансовый 2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F227"/>
  <sheetViews>
    <sheetView tabSelected="1" zoomScaleNormal="100" workbookViewId="0">
      <selection activeCell="F11" sqref="F11"/>
    </sheetView>
  </sheetViews>
  <sheetFormatPr defaultRowHeight="18.75"/>
  <cols>
    <col min="1" max="1" width="30.140625" style="4" customWidth="1"/>
    <col min="2" max="2" width="65.7109375" style="63" customWidth="1"/>
    <col min="3" max="4" width="16.42578125" style="64" customWidth="1"/>
    <col min="5" max="5" width="14.140625" style="2" customWidth="1"/>
    <col min="6" max="6" width="71.42578125" style="2" customWidth="1"/>
    <col min="7" max="7" width="51.42578125" style="2" customWidth="1"/>
    <col min="8" max="256" width="9.140625" style="2"/>
    <col min="257" max="257" width="30.140625" style="2" customWidth="1"/>
    <col min="258" max="258" width="65.7109375" style="2" customWidth="1"/>
    <col min="259" max="260" width="16.42578125" style="2" customWidth="1"/>
    <col min="261" max="261" width="14.140625" style="2" customWidth="1"/>
    <col min="262" max="262" width="71.42578125" style="2" customWidth="1"/>
    <col min="263" max="263" width="51.42578125" style="2" customWidth="1"/>
    <col min="264" max="512" width="9.140625" style="2"/>
    <col min="513" max="513" width="30.140625" style="2" customWidth="1"/>
    <col min="514" max="514" width="65.7109375" style="2" customWidth="1"/>
    <col min="515" max="516" width="16.42578125" style="2" customWidth="1"/>
    <col min="517" max="517" width="14.140625" style="2" customWidth="1"/>
    <col min="518" max="518" width="71.42578125" style="2" customWidth="1"/>
    <col min="519" max="519" width="51.42578125" style="2" customWidth="1"/>
    <col min="520" max="768" width="9.140625" style="2"/>
    <col min="769" max="769" width="30.140625" style="2" customWidth="1"/>
    <col min="770" max="770" width="65.7109375" style="2" customWidth="1"/>
    <col min="771" max="772" width="16.42578125" style="2" customWidth="1"/>
    <col min="773" max="773" width="14.140625" style="2" customWidth="1"/>
    <col min="774" max="774" width="71.42578125" style="2" customWidth="1"/>
    <col min="775" max="775" width="51.42578125" style="2" customWidth="1"/>
    <col min="776" max="1024" width="9.140625" style="2"/>
    <col min="1025" max="1025" width="30.140625" style="2" customWidth="1"/>
    <col min="1026" max="1026" width="65.7109375" style="2" customWidth="1"/>
    <col min="1027" max="1028" width="16.42578125" style="2" customWidth="1"/>
    <col min="1029" max="1029" width="14.140625" style="2" customWidth="1"/>
    <col min="1030" max="1030" width="71.42578125" style="2" customWidth="1"/>
    <col min="1031" max="1031" width="51.42578125" style="2" customWidth="1"/>
    <col min="1032" max="1280" width="9.140625" style="2"/>
    <col min="1281" max="1281" width="30.140625" style="2" customWidth="1"/>
    <col min="1282" max="1282" width="65.7109375" style="2" customWidth="1"/>
    <col min="1283" max="1284" width="16.42578125" style="2" customWidth="1"/>
    <col min="1285" max="1285" width="14.140625" style="2" customWidth="1"/>
    <col min="1286" max="1286" width="71.42578125" style="2" customWidth="1"/>
    <col min="1287" max="1287" width="51.42578125" style="2" customWidth="1"/>
    <col min="1288" max="1536" width="9.140625" style="2"/>
    <col min="1537" max="1537" width="30.140625" style="2" customWidth="1"/>
    <col min="1538" max="1538" width="65.7109375" style="2" customWidth="1"/>
    <col min="1539" max="1540" width="16.42578125" style="2" customWidth="1"/>
    <col min="1541" max="1541" width="14.140625" style="2" customWidth="1"/>
    <col min="1542" max="1542" width="71.42578125" style="2" customWidth="1"/>
    <col min="1543" max="1543" width="51.42578125" style="2" customWidth="1"/>
    <col min="1544" max="1792" width="9.140625" style="2"/>
    <col min="1793" max="1793" width="30.140625" style="2" customWidth="1"/>
    <col min="1794" max="1794" width="65.7109375" style="2" customWidth="1"/>
    <col min="1795" max="1796" width="16.42578125" style="2" customWidth="1"/>
    <col min="1797" max="1797" width="14.140625" style="2" customWidth="1"/>
    <col min="1798" max="1798" width="71.42578125" style="2" customWidth="1"/>
    <col min="1799" max="1799" width="51.42578125" style="2" customWidth="1"/>
    <col min="1800" max="2048" width="9.140625" style="2"/>
    <col min="2049" max="2049" width="30.140625" style="2" customWidth="1"/>
    <col min="2050" max="2050" width="65.7109375" style="2" customWidth="1"/>
    <col min="2051" max="2052" width="16.42578125" style="2" customWidth="1"/>
    <col min="2053" max="2053" width="14.140625" style="2" customWidth="1"/>
    <col min="2054" max="2054" width="71.42578125" style="2" customWidth="1"/>
    <col min="2055" max="2055" width="51.42578125" style="2" customWidth="1"/>
    <col min="2056" max="2304" width="9.140625" style="2"/>
    <col min="2305" max="2305" width="30.140625" style="2" customWidth="1"/>
    <col min="2306" max="2306" width="65.7109375" style="2" customWidth="1"/>
    <col min="2307" max="2308" width="16.42578125" style="2" customWidth="1"/>
    <col min="2309" max="2309" width="14.140625" style="2" customWidth="1"/>
    <col min="2310" max="2310" width="71.42578125" style="2" customWidth="1"/>
    <col min="2311" max="2311" width="51.42578125" style="2" customWidth="1"/>
    <col min="2312" max="2560" width="9.140625" style="2"/>
    <col min="2561" max="2561" width="30.140625" style="2" customWidth="1"/>
    <col min="2562" max="2562" width="65.7109375" style="2" customWidth="1"/>
    <col min="2563" max="2564" width="16.42578125" style="2" customWidth="1"/>
    <col min="2565" max="2565" width="14.140625" style="2" customWidth="1"/>
    <col min="2566" max="2566" width="71.42578125" style="2" customWidth="1"/>
    <col min="2567" max="2567" width="51.42578125" style="2" customWidth="1"/>
    <col min="2568" max="2816" width="9.140625" style="2"/>
    <col min="2817" max="2817" width="30.140625" style="2" customWidth="1"/>
    <col min="2818" max="2818" width="65.7109375" style="2" customWidth="1"/>
    <col min="2819" max="2820" width="16.42578125" style="2" customWidth="1"/>
    <col min="2821" max="2821" width="14.140625" style="2" customWidth="1"/>
    <col min="2822" max="2822" width="71.42578125" style="2" customWidth="1"/>
    <col min="2823" max="2823" width="51.42578125" style="2" customWidth="1"/>
    <col min="2824" max="3072" width="9.140625" style="2"/>
    <col min="3073" max="3073" width="30.140625" style="2" customWidth="1"/>
    <col min="3074" max="3074" width="65.7109375" style="2" customWidth="1"/>
    <col min="3075" max="3076" width="16.42578125" style="2" customWidth="1"/>
    <col min="3077" max="3077" width="14.140625" style="2" customWidth="1"/>
    <col min="3078" max="3078" width="71.42578125" style="2" customWidth="1"/>
    <col min="3079" max="3079" width="51.42578125" style="2" customWidth="1"/>
    <col min="3080" max="3328" width="9.140625" style="2"/>
    <col min="3329" max="3329" width="30.140625" style="2" customWidth="1"/>
    <col min="3330" max="3330" width="65.7109375" style="2" customWidth="1"/>
    <col min="3331" max="3332" width="16.42578125" style="2" customWidth="1"/>
    <col min="3333" max="3333" width="14.140625" style="2" customWidth="1"/>
    <col min="3334" max="3334" width="71.42578125" style="2" customWidth="1"/>
    <col min="3335" max="3335" width="51.42578125" style="2" customWidth="1"/>
    <col min="3336" max="3584" width="9.140625" style="2"/>
    <col min="3585" max="3585" width="30.140625" style="2" customWidth="1"/>
    <col min="3586" max="3586" width="65.7109375" style="2" customWidth="1"/>
    <col min="3587" max="3588" width="16.42578125" style="2" customWidth="1"/>
    <col min="3589" max="3589" width="14.140625" style="2" customWidth="1"/>
    <col min="3590" max="3590" width="71.42578125" style="2" customWidth="1"/>
    <col min="3591" max="3591" width="51.42578125" style="2" customWidth="1"/>
    <col min="3592" max="3840" width="9.140625" style="2"/>
    <col min="3841" max="3841" width="30.140625" style="2" customWidth="1"/>
    <col min="3842" max="3842" width="65.7109375" style="2" customWidth="1"/>
    <col min="3843" max="3844" width="16.42578125" style="2" customWidth="1"/>
    <col min="3845" max="3845" width="14.140625" style="2" customWidth="1"/>
    <col min="3846" max="3846" width="71.42578125" style="2" customWidth="1"/>
    <col min="3847" max="3847" width="51.42578125" style="2" customWidth="1"/>
    <col min="3848" max="4096" width="9.140625" style="2"/>
    <col min="4097" max="4097" width="30.140625" style="2" customWidth="1"/>
    <col min="4098" max="4098" width="65.7109375" style="2" customWidth="1"/>
    <col min="4099" max="4100" width="16.42578125" style="2" customWidth="1"/>
    <col min="4101" max="4101" width="14.140625" style="2" customWidth="1"/>
    <col min="4102" max="4102" width="71.42578125" style="2" customWidth="1"/>
    <col min="4103" max="4103" width="51.42578125" style="2" customWidth="1"/>
    <col min="4104" max="4352" width="9.140625" style="2"/>
    <col min="4353" max="4353" width="30.140625" style="2" customWidth="1"/>
    <col min="4354" max="4354" width="65.7109375" style="2" customWidth="1"/>
    <col min="4355" max="4356" width="16.42578125" style="2" customWidth="1"/>
    <col min="4357" max="4357" width="14.140625" style="2" customWidth="1"/>
    <col min="4358" max="4358" width="71.42578125" style="2" customWidth="1"/>
    <col min="4359" max="4359" width="51.42578125" style="2" customWidth="1"/>
    <col min="4360" max="4608" width="9.140625" style="2"/>
    <col min="4609" max="4609" width="30.140625" style="2" customWidth="1"/>
    <col min="4610" max="4610" width="65.7109375" style="2" customWidth="1"/>
    <col min="4611" max="4612" width="16.42578125" style="2" customWidth="1"/>
    <col min="4613" max="4613" width="14.140625" style="2" customWidth="1"/>
    <col min="4614" max="4614" width="71.42578125" style="2" customWidth="1"/>
    <col min="4615" max="4615" width="51.42578125" style="2" customWidth="1"/>
    <col min="4616" max="4864" width="9.140625" style="2"/>
    <col min="4865" max="4865" width="30.140625" style="2" customWidth="1"/>
    <col min="4866" max="4866" width="65.7109375" style="2" customWidth="1"/>
    <col min="4867" max="4868" width="16.42578125" style="2" customWidth="1"/>
    <col min="4869" max="4869" width="14.140625" style="2" customWidth="1"/>
    <col min="4870" max="4870" width="71.42578125" style="2" customWidth="1"/>
    <col min="4871" max="4871" width="51.42578125" style="2" customWidth="1"/>
    <col min="4872" max="5120" width="9.140625" style="2"/>
    <col min="5121" max="5121" width="30.140625" style="2" customWidth="1"/>
    <col min="5122" max="5122" width="65.7109375" style="2" customWidth="1"/>
    <col min="5123" max="5124" width="16.42578125" style="2" customWidth="1"/>
    <col min="5125" max="5125" width="14.140625" style="2" customWidth="1"/>
    <col min="5126" max="5126" width="71.42578125" style="2" customWidth="1"/>
    <col min="5127" max="5127" width="51.42578125" style="2" customWidth="1"/>
    <col min="5128" max="5376" width="9.140625" style="2"/>
    <col min="5377" max="5377" width="30.140625" style="2" customWidth="1"/>
    <col min="5378" max="5378" width="65.7109375" style="2" customWidth="1"/>
    <col min="5379" max="5380" width="16.42578125" style="2" customWidth="1"/>
    <col min="5381" max="5381" width="14.140625" style="2" customWidth="1"/>
    <col min="5382" max="5382" width="71.42578125" style="2" customWidth="1"/>
    <col min="5383" max="5383" width="51.42578125" style="2" customWidth="1"/>
    <col min="5384" max="5632" width="9.140625" style="2"/>
    <col min="5633" max="5633" width="30.140625" style="2" customWidth="1"/>
    <col min="5634" max="5634" width="65.7109375" style="2" customWidth="1"/>
    <col min="5635" max="5636" width="16.42578125" style="2" customWidth="1"/>
    <col min="5637" max="5637" width="14.140625" style="2" customWidth="1"/>
    <col min="5638" max="5638" width="71.42578125" style="2" customWidth="1"/>
    <col min="5639" max="5639" width="51.42578125" style="2" customWidth="1"/>
    <col min="5640" max="5888" width="9.140625" style="2"/>
    <col min="5889" max="5889" width="30.140625" style="2" customWidth="1"/>
    <col min="5890" max="5890" width="65.7109375" style="2" customWidth="1"/>
    <col min="5891" max="5892" width="16.42578125" style="2" customWidth="1"/>
    <col min="5893" max="5893" width="14.140625" style="2" customWidth="1"/>
    <col min="5894" max="5894" width="71.42578125" style="2" customWidth="1"/>
    <col min="5895" max="5895" width="51.42578125" style="2" customWidth="1"/>
    <col min="5896" max="6144" width="9.140625" style="2"/>
    <col min="6145" max="6145" width="30.140625" style="2" customWidth="1"/>
    <col min="6146" max="6146" width="65.7109375" style="2" customWidth="1"/>
    <col min="6147" max="6148" width="16.42578125" style="2" customWidth="1"/>
    <col min="6149" max="6149" width="14.140625" style="2" customWidth="1"/>
    <col min="6150" max="6150" width="71.42578125" style="2" customWidth="1"/>
    <col min="6151" max="6151" width="51.42578125" style="2" customWidth="1"/>
    <col min="6152" max="6400" width="9.140625" style="2"/>
    <col min="6401" max="6401" width="30.140625" style="2" customWidth="1"/>
    <col min="6402" max="6402" width="65.7109375" style="2" customWidth="1"/>
    <col min="6403" max="6404" width="16.42578125" style="2" customWidth="1"/>
    <col min="6405" max="6405" width="14.140625" style="2" customWidth="1"/>
    <col min="6406" max="6406" width="71.42578125" style="2" customWidth="1"/>
    <col min="6407" max="6407" width="51.42578125" style="2" customWidth="1"/>
    <col min="6408" max="6656" width="9.140625" style="2"/>
    <col min="6657" max="6657" width="30.140625" style="2" customWidth="1"/>
    <col min="6658" max="6658" width="65.7109375" style="2" customWidth="1"/>
    <col min="6659" max="6660" width="16.42578125" style="2" customWidth="1"/>
    <col min="6661" max="6661" width="14.140625" style="2" customWidth="1"/>
    <col min="6662" max="6662" width="71.42578125" style="2" customWidth="1"/>
    <col min="6663" max="6663" width="51.42578125" style="2" customWidth="1"/>
    <col min="6664" max="6912" width="9.140625" style="2"/>
    <col min="6913" max="6913" width="30.140625" style="2" customWidth="1"/>
    <col min="6914" max="6914" width="65.7109375" style="2" customWidth="1"/>
    <col min="6915" max="6916" width="16.42578125" style="2" customWidth="1"/>
    <col min="6917" max="6917" width="14.140625" style="2" customWidth="1"/>
    <col min="6918" max="6918" width="71.42578125" style="2" customWidth="1"/>
    <col min="6919" max="6919" width="51.42578125" style="2" customWidth="1"/>
    <col min="6920" max="7168" width="9.140625" style="2"/>
    <col min="7169" max="7169" width="30.140625" style="2" customWidth="1"/>
    <col min="7170" max="7170" width="65.7109375" style="2" customWidth="1"/>
    <col min="7171" max="7172" width="16.42578125" style="2" customWidth="1"/>
    <col min="7173" max="7173" width="14.140625" style="2" customWidth="1"/>
    <col min="7174" max="7174" width="71.42578125" style="2" customWidth="1"/>
    <col min="7175" max="7175" width="51.42578125" style="2" customWidth="1"/>
    <col min="7176" max="7424" width="9.140625" style="2"/>
    <col min="7425" max="7425" width="30.140625" style="2" customWidth="1"/>
    <col min="7426" max="7426" width="65.7109375" style="2" customWidth="1"/>
    <col min="7427" max="7428" width="16.42578125" style="2" customWidth="1"/>
    <col min="7429" max="7429" width="14.140625" style="2" customWidth="1"/>
    <col min="7430" max="7430" width="71.42578125" style="2" customWidth="1"/>
    <col min="7431" max="7431" width="51.42578125" style="2" customWidth="1"/>
    <col min="7432" max="7680" width="9.140625" style="2"/>
    <col min="7681" max="7681" width="30.140625" style="2" customWidth="1"/>
    <col min="7682" max="7682" width="65.7109375" style="2" customWidth="1"/>
    <col min="7683" max="7684" width="16.42578125" style="2" customWidth="1"/>
    <col min="7685" max="7685" width="14.140625" style="2" customWidth="1"/>
    <col min="7686" max="7686" width="71.42578125" style="2" customWidth="1"/>
    <col min="7687" max="7687" width="51.42578125" style="2" customWidth="1"/>
    <col min="7688" max="7936" width="9.140625" style="2"/>
    <col min="7937" max="7937" width="30.140625" style="2" customWidth="1"/>
    <col min="7938" max="7938" width="65.7109375" style="2" customWidth="1"/>
    <col min="7939" max="7940" width="16.42578125" style="2" customWidth="1"/>
    <col min="7941" max="7941" width="14.140625" style="2" customWidth="1"/>
    <col min="7942" max="7942" width="71.42578125" style="2" customWidth="1"/>
    <col min="7943" max="7943" width="51.42578125" style="2" customWidth="1"/>
    <col min="7944" max="8192" width="9.140625" style="2"/>
    <col min="8193" max="8193" width="30.140625" style="2" customWidth="1"/>
    <col min="8194" max="8194" width="65.7109375" style="2" customWidth="1"/>
    <col min="8195" max="8196" width="16.42578125" style="2" customWidth="1"/>
    <col min="8197" max="8197" width="14.140625" style="2" customWidth="1"/>
    <col min="8198" max="8198" width="71.42578125" style="2" customWidth="1"/>
    <col min="8199" max="8199" width="51.42578125" style="2" customWidth="1"/>
    <col min="8200" max="8448" width="9.140625" style="2"/>
    <col min="8449" max="8449" width="30.140625" style="2" customWidth="1"/>
    <col min="8450" max="8450" width="65.7109375" style="2" customWidth="1"/>
    <col min="8451" max="8452" width="16.42578125" style="2" customWidth="1"/>
    <col min="8453" max="8453" width="14.140625" style="2" customWidth="1"/>
    <col min="8454" max="8454" width="71.42578125" style="2" customWidth="1"/>
    <col min="8455" max="8455" width="51.42578125" style="2" customWidth="1"/>
    <col min="8456" max="8704" width="9.140625" style="2"/>
    <col min="8705" max="8705" width="30.140625" style="2" customWidth="1"/>
    <col min="8706" max="8706" width="65.7109375" style="2" customWidth="1"/>
    <col min="8707" max="8708" width="16.42578125" style="2" customWidth="1"/>
    <col min="8709" max="8709" width="14.140625" style="2" customWidth="1"/>
    <col min="8710" max="8710" width="71.42578125" style="2" customWidth="1"/>
    <col min="8711" max="8711" width="51.42578125" style="2" customWidth="1"/>
    <col min="8712" max="8960" width="9.140625" style="2"/>
    <col min="8961" max="8961" width="30.140625" style="2" customWidth="1"/>
    <col min="8962" max="8962" width="65.7109375" style="2" customWidth="1"/>
    <col min="8963" max="8964" width="16.42578125" style="2" customWidth="1"/>
    <col min="8965" max="8965" width="14.140625" style="2" customWidth="1"/>
    <col min="8966" max="8966" width="71.42578125" style="2" customWidth="1"/>
    <col min="8967" max="8967" width="51.42578125" style="2" customWidth="1"/>
    <col min="8968" max="9216" width="9.140625" style="2"/>
    <col min="9217" max="9217" width="30.140625" style="2" customWidth="1"/>
    <col min="9218" max="9218" width="65.7109375" style="2" customWidth="1"/>
    <col min="9219" max="9220" width="16.42578125" style="2" customWidth="1"/>
    <col min="9221" max="9221" width="14.140625" style="2" customWidth="1"/>
    <col min="9222" max="9222" width="71.42578125" style="2" customWidth="1"/>
    <col min="9223" max="9223" width="51.42578125" style="2" customWidth="1"/>
    <col min="9224" max="9472" width="9.140625" style="2"/>
    <col min="9473" max="9473" width="30.140625" style="2" customWidth="1"/>
    <col min="9474" max="9474" width="65.7109375" style="2" customWidth="1"/>
    <col min="9475" max="9476" width="16.42578125" style="2" customWidth="1"/>
    <col min="9477" max="9477" width="14.140625" style="2" customWidth="1"/>
    <col min="9478" max="9478" width="71.42578125" style="2" customWidth="1"/>
    <col min="9479" max="9479" width="51.42578125" style="2" customWidth="1"/>
    <col min="9480" max="9728" width="9.140625" style="2"/>
    <col min="9729" max="9729" width="30.140625" style="2" customWidth="1"/>
    <col min="9730" max="9730" width="65.7109375" style="2" customWidth="1"/>
    <col min="9731" max="9732" width="16.42578125" style="2" customWidth="1"/>
    <col min="9733" max="9733" width="14.140625" style="2" customWidth="1"/>
    <col min="9734" max="9734" width="71.42578125" style="2" customWidth="1"/>
    <col min="9735" max="9735" width="51.42578125" style="2" customWidth="1"/>
    <col min="9736" max="9984" width="9.140625" style="2"/>
    <col min="9985" max="9985" width="30.140625" style="2" customWidth="1"/>
    <col min="9986" max="9986" width="65.7109375" style="2" customWidth="1"/>
    <col min="9987" max="9988" width="16.42578125" style="2" customWidth="1"/>
    <col min="9989" max="9989" width="14.140625" style="2" customWidth="1"/>
    <col min="9990" max="9990" width="71.42578125" style="2" customWidth="1"/>
    <col min="9991" max="9991" width="51.42578125" style="2" customWidth="1"/>
    <col min="9992" max="10240" width="9.140625" style="2"/>
    <col min="10241" max="10241" width="30.140625" style="2" customWidth="1"/>
    <col min="10242" max="10242" width="65.7109375" style="2" customWidth="1"/>
    <col min="10243" max="10244" width="16.42578125" style="2" customWidth="1"/>
    <col min="10245" max="10245" width="14.140625" style="2" customWidth="1"/>
    <col min="10246" max="10246" width="71.42578125" style="2" customWidth="1"/>
    <col min="10247" max="10247" width="51.42578125" style="2" customWidth="1"/>
    <col min="10248" max="10496" width="9.140625" style="2"/>
    <col min="10497" max="10497" width="30.140625" style="2" customWidth="1"/>
    <col min="10498" max="10498" width="65.7109375" style="2" customWidth="1"/>
    <col min="10499" max="10500" width="16.42578125" style="2" customWidth="1"/>
    <col min="10501" max="10501" width="14.140625" style="2" customWidth="1"/>
    <col min="10502" max="10502" width="71.42578125" style="2" customWidth="1"/>
    <col min="10503" max="10503" width="51.42578125" style="2" customWidth="1"/>
    <col min="10504" max="10752" width="9.140625" style="2"/>
    <col min="10753" max="10753" width="30.140625" style="2" customWidth="1"/>
    <col min="10754" max="10754" width="65.7109375" style="2" customWidth="1"/>
    <col min="10755" max="10756" width="16.42578125" style="2" customWidth="1"/>
    <col min="10757" max="10757" width="14.140625" style="2" customWidth="1"/>
    <col min="10758" max="10758" width="71.42578125" style="2" customWidth="1"/>
    <col min="10759" max="10759" width="51.42578125" style="2" customWidth="1"/>
    <col min="10760" max="11008" width="9.140625" style="2"/>
    <col min="11009" max="11009" width="30.140625" style="2" customWidth="1"/>
    <col min="11010" max="11010" width="65.7109375" style="2" customWidth="1"/>
    <col min="11011" max="11012" width="16.42578125" style="2" customWidth="1"/>
    <col min="11013" max="11013" width="14.140625" style="2" customWidth="1"/>
    <col min="11014" max="11014" width="71.42578125" style="2" customWidth="1"/>
    <col min="11015" max="11015" width="51.42578125" style="2" customWidth="1"/>
    <col min="11016" max="11264" width="9.140625" style="2"/>
    <col min="11265" max="11265" width="30.140625" style="2" customWidth="1"/>
    <col min="11266" max="11266" width="65.7109375" style="2" customWidth="1"/>
    <col min="11267" max="11268" width="16.42578125" style="2" customWidth="1"/>
    <col min="11269" max="11269" width="14.140625" style="2" customWidth="1"/>
    <col min="11270" max="11270" width="71.42578125" style="2" customWidth="1"/>
    <col min="11271" max="11271" width="51.42578125" style="2" customWidth="1"/>
    <col min="11272" max="11520" width="9.140625" style="2"/>
    <col min="11521" max="11521" width="30.140625" style="2" customWidth="1"/>
    <col min="11522" max="11522" width="65.7109375" style="2" customWidth="1"/>
    <col min="11523" max="11524" width="16.42578125" style="2" customWidth="1"/>
    <col min="11525" max="11525" width="14.140625" style="2" customWidth="1"/>
    <col min="11526" max="11526" width="71.42578125" style="2" customWidth="1"/>
    <col min="11527" max="11527" width="51.42578125" style="2" customWidth="1"/>
    <col min="11528" max="11776" width="9.140625" style="2"/>
    <col min="11777" max="11777" width="30.140625" style="2" customWidth="1"/>
    <col min="11778" max="11778" width="65.7109375" style="2" customWidth="1"/>
    <col min="11779" max="11780" width="16.42578125" style="2" customWidth="1"/>
    <col min="11781" max="11781" width="14.140625" style="2" customWidth="1"/>
    <col min="11782" max="11782" width="71.42578125" style="2" customWidth="1"/>
    <col min="11783" max="11783" width="51.42578125" style="2" customWidth="1"/>
    <col min="11784" max="12032" width="9.140625" style="2"/>
    <col min="12033" max="12033" width="30.140625" style="2" customWidth="1"/>
    <col min="12034" max="12034" width="65.7109375" style="2" customWidth="1"/>
    <col min="12035" max="12036" width="16.42578125" style="2" customWidth="1"/>
    <col min="12037" max="12037" width="14.140625" style="2" customWidth="1"/>
    <col min="12038" max="12038" width="71.42578125" style="2" customWidth="1"/>
    <col min="12039" max="12039" width="51.42578125" style="2" customWidth="1"/>
    <col min="12040" max="12288" width="9.140625" style="2"/>
    <col min="12289" max="12289" width="30.140625" style="2" customWidth="1"/>
    <col min="12290" max="12290" width="65.7109375" style="2" customWidth="1"/>
    <col min="12291" max="12292" width="16.42578125" style="2" customWidth="1"/>
    <col min="12293" max="12293" width="14.140625" style="2" customWidth="1"/>
    <col min="12294" max="12294" width="71.42578125" style="2" customWidth="1"/>
    <col min="12295" max="12295" width="51.42578125" style="2" customWidth="1"/>
    <col min="12296" max="12544" width="9.140625" style="2"/>
    <col min="12545" max="12545" width="30.140625" style="2" customWidth="1"/>
    <col min="12546" max="12546" width="65.7109375" style="2" customWidth="1"/>
    <col min="12547" max="12548" width="16.42578125" style="2" customWidth="1"/>
    <col min="12549" max="12549" width="14.140625" style="2" customWidth="1"/>
    <col min="12550" max="12550" width="71.42578125" style="2" customWidth="1"/>
    <col min="12551" max="12551" width="51.42578125" style="2" customWidth="1"/>
    <col min="12552" max="12800" width="9.140625" style="2"/>
    <col min="12801" max="12801" width="30.140625" style="2" customWidth="1"/>
    <col min="12802" max="12802" width="65.7109375" style="2" customWidth="1"/>
    <col min="12803" max="12804" width="16.42578125" style="2" customWidth="1"/>
    <col min="12805" max="12805" width="14.140625" style="2" customWidth="1"/>
    <col min="12806" max="12806" width="71.42578125" style="2" customWidth="1"/>
    <col min="12807" max="12807" width="51.42578125" style="2" customWidth="1"/>
    <col min="12808" max="13056" width="9.140625" style="2"/>
    <col min="13057" max="13057" width="30.140625" style="2" customWidth="1"/>
    <col min="13058" max="13058" width="65.7109375" style="2" customWidth="1"/>
    <col min="13059" max="13060" width="16.42578125" style="2" customWidth="1"/>
    <col min="13061" max="13061" width="14.140625" style="2" customWidth="1"/>
    <col min="13062" max="13062" width="71.42578125" style="2" customWidth="1"/>
    <col min="13063" max="13063" width="51.42578125" style="2" customWidth="1"/>
    <col min="13064" max="13312" width="9.140625" style="2"/>
    <col min="13313" max="13313" width="30.140625" style="2" customWidth="1"/>
    <col min="13314" max="13314" width="65.7109375" style="2" customWidth="1"/>
    <col min="13315" max="13316" width="16.42578125" style="2" customWidth="1"/>
    <col min="13317" max="13317" width="14.140625" style="2" customWidth="1"/>
    <col min="13318" max="13318" width="71.42578125" style="2" customWidth="1"/>
    <col min="13319" max="13319" width="51.42578125" style="2" customWidth="1"/>
    <col min="13320" max="13568" width="9.140625" style="2"/>
    <col min="13569" max="13569" width="30.140625" style="2" customWidth="1"/>
    <col min="13570" max="13570" width="65.7109375" style="2" customWidth="1"/>
    <col min="13571" max="13572" width="16.42578125" style="2" customWidth="1"/>
    <col min="13573" max="13573" width="14.140625" style="2" customWidth="1"/>
    <col min="13574" max="13574" width="71.42578125" style="2" customWidth="1"/>
    <col min="13575" max="13575" width="51.42578125" style="2" customWidth="1"/>
    <col min="13576" max="13824" width="9.140625" style="2"/>
    <col min="13825" max="13825" width="30.140625" style="2" customWidth="1"/>
    <col min="13826" max="13826" width="65.7109375" style="2" customWidth="1"/>
    <col min="13827" max="13828" width="16.42578125" style="2" customWidth="1"/>
    <col min="13829" max="13829" width="14.140625" style="2" customWidth="1"/>
    <col min="13830" max="13830" width="71.42578125" style="2" customWidth="1"/>
    <col min="13831" max="13831" width="51.42578125" style="2" customWidth="1"/>
    <col min="13832" max="14080" width="9.140625" style="2"/>
    <col min="14081" max="14081" width="30.140625" style="2" customWidth="1"/>
    <col min="14082" max="14082" width="65.7109375" style="2" customWidth="1"/>
    <col min="14083" max="14084" width="16.42578125" style="2" customWidth="1"/>
    <col min="14085" max="14085" width="14.140625" style="2" customWidth="1"/>
    <col min="14086" max="14086" width="71.42578125" style="2" customWidth="1"/>
    <col min="14087" max="14087" width="51.42578125" style="2" customWidth="1"/>
    <col min="14088" max="14336" width="9.140625" style="2"/>
    <col min="14337" max="14337" width="30.140625" style="2" customWidth="1"/>
    <col min="14338" max="14338" width="65.7109375" style="2" customWidth="1"/>
    <col min="14339" max="14340" width="16.42578125" style="2" customWidth="1"/>
    <col min="14341" max="14341" width="14.140625" style="2" customWidth="1"/>
    <col min="14342" max="14342" width="71.42578125" style="2" customWidth="1"/>
    <col min="14343" max="14343" width="51.42578125" style="2" customWidth="1"/>
    <col min="14344" max="14592" width="9.140625" style="2"/>
    <col min="14593" max="14593" width="30.140625" style="2" customWidth="1"/>
    <col min="14594" max="14594" width="65.7109375" style="2" customWidth="1"/>
    <col min="14595" max="14596" width="16.42578125" style="2" customWidth="1"/>
    <col min="14597" max="14597" width="14.140625" style="2" customWidth="1"/>
    <col min="14598" max="14598" width="71.42578125" style="2" customWidth="1"/>
    <col min="14599" max="14599" width="51.42578125" style="2" customWidth="1"/>
    <col min="14600" max="14848" width="9.140625" style="2"/>
    <col min="14849" max="14849" width="30.140625" style="2" customWidth="1"/>
    <col min="14850" max="14850" width="65.7109375" style="2" customWidth="1"/>
    <col min="14851" max="14852" width="16.42578125" style="2" customWidth="1"/>
    <col min="14853" max="14853" width="14.140625" style="2" customWidth="1"/>
    <col min="14854" max="14854" width="71.42578125" style="2" customWidth="1"/>
    <col min="14855" max="14855" width="51.42578125" style="2" customWidth="1"/>
    <col min="14856" max="15104" width="9.140625" style="2"/>
    <col min="15105" max="15105" width="30.140625" style="2" customWidth="1"/>
    <col min="15106" max="15106" width="65.7109375" style="2" customWidth="1"/>
    <col min="15107" max="15108" width="16.42578125" style="2" customWidth="1"/>
    <col min="15109" max="15109" width="14.140625" style="2" customWidth="1"/>
    <col min="15110" max="15110" width="71.42578125" style="2" customWidth="1"/>
    <col min="15111" max="15111" width="51.42578125" style="2" customWidth="1"/>
    <col min="15112" max="15360" width="9.140625" style="2"/>
    <col min="15361" max="15361" width="30.140625" style="2" customWidth="1"/>
    <col min="15362" max="15362" width="65.7109375" style="2" customWidth="1"/>
    <col min="15363" max="15364" width="16.42578125" style="2" customWidth="1"/>
    <col min="15365" max="15365" width="14.140625" style="2" customWidth="1"/>
    <col min="15366" max="15366" width="71.42578125" style="2" customWidth="1"/>
    <col min="15367" max="15367" width="51.42578125" style="2" customWidth="1"/>
    <col min="15368" max="15616" width="9.140625" style="2"/>
    <col min="15617" max="15617" width="30.140625" style="2" customWidth="1"/>
    <col min="15618" max="15618" width="65.7109375" style="2" customWidth="1"/>
    <col min="15619" max="15620" width="16.42578125" style="2" customWidth="1"/>
    <col min="15621" max="15621" width="14.140625" style="2" customWidth="1"/>
    <col min="15622" max="15622" width="71.42578125" style="2" customWidth="1"/>
    <col min="15623" max="15623" width="51.42578125" style="2" customWidth="1"/>
    <col min="15624" max="15872" width="9.140625" style="2"/>
    <col min="15873" max="15873" width="30.140625" style="2" customWidth="1"/>
    <col min="15874" max="15874" width="65.7109375" style="2" customWidth="1"/>
    <col min="15875" max="15876" width="16.42578125" style="2" customWidth="1"/>
    <col min="15877" max="15877" width="14.140625" style="2" customWidth="1"/>
    <col min="15878" max="15878" width="71.42578125" style="2" customWidth="1"/>
    <col min="15879" max="15879" width="51.42578125" style="2" customWidth="1"/>
    <col min="15880" max="16128" width="9.140625" style="2"/>
    <col min="16129" max="16129" width="30.140625" style="2" customWidth="1"/>
    <col min="16130" max="16130" width="65.7109375" style="2" customWidth="1"/>
    <col min="16131" max="16132" width="16.42578125" style="2" customWidth="1"/>
    <col min="16133" max="16133" width="14.140625" style="2" customWidth="1"/>
    <col min="16134" max="16134" width="71.42578125" style="2" customWidth="1"/>
    <col min="16135" max="16135" width="51.42578125" style="2" customWidth="1"/>
    <col min="16136" max="16384" width="9.140625" style="2"/>
  </cols>
  <sheetData>
    <row r="1" spans="1:238" ht="15.75">
      <c r="A1" s="1" t="s">
        <v>0</v>
      </c>
      <c r="B1" s="1"/>
      <c r="C1" s="1"/>
      <c r="D1" s="1"/>
      <c r="E1" s="1"/>
    </row>
    <row r="2" spans="1:238" ht="15.75" customHeight="1">
      <c r="A2" s="3" t="s">
        <v>1</v>
      </c>
      <c r="B2" s="3"/>
      <c r="C2" s="3"/>
      <c r="D2" s="3"/>
      <c r="E2" s="3"/>
    </row>
    <row r="3" spans="1:238" ht="15.75" customHeight="1">
      <c r="A3" s="3" t="s">
        <v>2</v>
      </c>
      <c r="B3" s="3"/>
      <c r="C3" s="3"/>
      <c r="D3" s="3"/>
      <c r="E3" s="3"/>
    </row>
    <row r="4" spans="1:238" ht="15.75" customHeight="1">
      <c r="A4" s="3" t="s">
        <v>3</v>
      </c>
      <c r="B4" s="3"/>
      <c r="C4" s="3"/>
      <c r="D4" s="3"/>
      <c r="E4" s="3"/>
    </row>
    <row r="5" spans="1:238" ht="18.75" customHeight="1">
      <c r="B5" s="5"/>
      <c r="C5" s="6"/>
      <c r="D5" s="6"/>
      <c r="E5" s="6"/>
    </row>
    <row r="6" spans="1:238" ht="15.75" customHeight="1">
      <c r="A6" s="7" t="s">
        <v>4</v>
      </c>
      <c r="B6" s="7"/>
      <c r="C6" s="7"/>
      <c r="D6" s="7"/>
      <c r="E6" s="7"/>
    </row>
    <row r="7" spans="1:238" ht="15.75">
      <c r="A7" s="8"/>
      <c r="B7" s="8"/>
      <c r="C7" s="8"/>
      <c r="D7" s="8"/>
    </row>
    <row r="8" spans="1:238" ht="22.5" customHeight="1">
      <c r="A8" s="9"/>
      <c r="B8" s="9"/>
      <c r="C8" s="9"/>
      <c r="D8" s="9"/>
      <c r="E8" s="10" t="s">
        <v>5</v>
      </c>
    </row>
    <row r="9" spans="1:238" ht="52.5" customHeight="1">
      <c r="A9" s="11" t="s">
        <v>6</v>
      </c>
      <c r="B9" s="11" t="s">
        <v>7</v>
      </c>
      <c r="C9" s="11" t="s">
        <v>8</v>
      </c>
      <c r="D9" s="12" t="s">
        <v>9</v>
      </c>
      <c r="E9" s="12" t="s">
        <v>10</v>
      </c>
    </row>
    <row r="10" spans="1:238" s="16" customFormat="1" ht="21.75" customHeight="1">
      <c r="A10" s="13" t="s">
        <v>11</v>
      </c>
      <c r="B10" s="14" t="s">
        <v>12</v>
      </c>
      <c r="C10" s="15">
        <f>SUM(C12:C16)</f>
        <v>2305990.2000000007</v>
      </c>
      <c r="D10" s="15">
        <f>SUM(D12:D16)</f>
        <v>2582306.1999999997</v>
      </c>
      <c r="E10" s="15">
        <f>SUM(E12:E16)</f>
        <v>2853470.8000000003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row>
    <row r="11" spans="1:238" ht="63">
      <c r="A11" s="17"/>
      <c r="B11" s="18" t="s">
        <v>13</v>
      </c>
      <c r="C11" s="19">
        <f>(C12+C13+C14+C15)*14.07370563/29.07370563+C16</f>
        <v>1120022.905744225</v>
      </c>
      <c r="D11" s="19">
        <f>(D12+D13+D14+D15)*13.89665189/28.89665189+D16</f>
        <v>1245944.477299398</v>
      </c>
      <c r="E11" s="19">
        <f>(E12+E13+E14+E15)*13.5428391/28.5428391+E16</f>
        <v>1358292.3473421494</v>
      </c>
    </row>
    <row r="12" spans="1:238" ht="78.75">
      <c r="A12" s="20" t="s">
        <v>14</v>
      </c>
      <c r="B12" s="21" t="s">
        <v>15</v>
      </c>
      <c r="C12" s="22">
        <v>2136964.2000000002</v>
      </c>
      <c r="D12" s="22">
        <v>2395406.1</v>
      </c>
      <c r="E12" s="22">
        <v>2647497.2000000002</v>
      </c>
    </row>
    <row r="13" spans="1:238" ht="51.75" customHeight="1">
      <c r="A13" s="23"/>
      <c r="B13" s="24" t="s">
        <v>16</v>
      </c>
      <c r="C13" s="22">
        <v>132157.20000000001</v>
      </c>
      <c r="D13" s="22">
        <v>146728.29999999999</v>
      </c>
      <c r="E13" s="22">
        <v>162841.20000000001</v>
      </c>
    </row>
    <row r="14" spans="1:238" ht="110.25">
      <c r="A14" s="25" t="s">
        <v>17</v>
      </c>
      <c r="B14" s="26" t="s">
        <v>18</v>
      </c>
      <c r="C14" s="22">
        <v>10000</v>
      </c>
      <c r="D14" s="22">
        <v>12000</v>
      </c>
      <c r="E14" s="22">
        <v>13700</v>
      </c>
    </row>
    <row r="15" spans="1:238" ht="94.5">
      <c r="A15" s="25" t="s">
        <v>19</v>
      </c>
      <c r="B15" s="21" t="s">
        <v>20</v>
      </c>
      <c r="C15" s="22">
        <v>19576.2</v>
      </c>
      <c r="D15" s="22">
        <v>20290.900000000001</v>
      </c>
      <c r="E15" s="22">
        <v>21070.799999999999</v>
      </c>
    </row>
    <row r="16" spans="1:238" s="27" customFormat="1" ht="94.5">
      <c r="A16" s="25" t="s">
        <v>21</v>
      </c>
      <c r="B16" s="26" t="s">
        <v>22</v>
      </c>
      <c r="C16" s="22">
        <v>7292.6</v>
      </c>
      <c r="D16" s="22">
        <v>7880.9</v>
      </c>
      <c r="E16" s="22">
        <v>8361.6</v>
      </c>
    </row>
    <row r="17" spans="1:238" ht="31.5">
      <c r="A17" s="28" t="s">
        <v>23</v>
      </c>
      <c r="B17" s="29" t="s">
        <v>24</v>
      </c>
      <c r="C17" s="15">
        <f>C18+C19+C20+C21</f>
        <v>39468.1</v>
      </c>
      <c r="D17" s="15">
        <f>D18+D19+D20+D21</f>
        <v>40415.4</v>
      </c>
      <c r="E17" s="15">
        <f>E18+E19+E20+E21</f>
        <v>43380</v>
      </c>
    </row>
    <row r="18" spans="1:238" ht="110.25">
      <c r="A18" s="25" t="s">
        <v>25</v>
      </c>
      <c r="B18" s="30" t="s">
        <v>26</v>
      </c>
      <c r="C18" s="22">
        <v>20642.5</v>
      </c>
      <c r="D18" s="22">
        <v>21158.7</v>
      </c>
      <c r="E18" s="22">
        <v>22676.5</v>
      </c>
    </row>
    <row r="19" spans="1:238" ht="126">
      <c r="A19" s="25" t="s">
        <v>27</v>
      </c>
      <c r="B19" s="30" t="s">
        <v>28</v>
      </c>
      <c r="C19" s="22">
        <v>93</v>
      </c>
      <c r="D19" s="22">
        <v>98.1</v>
      </c>
      <c r="E19" s="22">
        <v>105.1</v>
      </c>
    </row>
    <row r="20" spans="1:238" ht="126">
      <c r="A20" s="25" t="s">
        <v>29</v>
      </c>
      <c r="B20" s="30" t="s">
        <v>30</v>
      </c>
      <c r="C20" s="22">
        <v>20846.900000000001</v>
      </c>
      <c r="D20" s="22">
        <v>21263.200000000001</v>
      </c>
      <c r="E20" s="22">
        <v>22770</v>
      </c>
    </row>
    <row r="21" spans="1:238" s="27" customFormat="1" ht="126">
      <c r="A21" s="25" t="s">
        <v>31</v>
      </c>
      <c r="B21" s="30" t="s">
        <v>32</v>
      </c>
      <c r="C21" s="22">
        <v>-2114.3000000000002</v>
      </c>
      <c r="D21" s="22">
        <v>-2104.6</v>
      </c>
      <c r="E21" s="22">
        <v>-2171.6</v>
      </c>
    </row>
    <row r="22" spans="1:238" s="32" customFormat="1" ht="15.75">
      <c r="A22" s="13" t="s">
        <v>33</v>
      </c>
      <c r="B22" s="31" t="s">
        <v>34</v>
      </c>
      <c r="C22" s="15">
        <f>C23+C26</f>
        <v>617089.80000000005</v>
      </c>
      <c r="D22" s="15">
        <f>D23+D26</f>
        <v>670180</v>
      </c>
      <c r="E22" s="15">
        <f>E23+E26</f>
        <v>732622.2</v>
      </c>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row>
    <row r="23" spans="1:238" s="32" customFormat="1" ht="31.5">
      <c r="A23" s="13" t="s">
        <v>35</v>
      </c>
      <c r="B23" s="14" t="s">
        <v>36</v>
      </c>
      <c r="C23" s="15">
        <f>SUM(C24:C25)</f>
        <v>595114.80000000005</v>
      </c>
      <c r="D23" s="15">
        <f>SUM(D24:D25)</f>
        <v>648008.6</v>
      </c>
      <c r="E23" s="15">
        <f>SUM(E24:E25)</f>
        <v>706951.5</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32" customFormat="1" ht="63">
      <c r="A24" s="11" t="s">
        <v>37</v>
      </c>
      <c r="B24" s="21" t="s">
        <v>38</v>
      </c>
      <c r="C24" s="22">
        <v>455574.9</v>
      </c>
      <c r="D24" s="22">
        <v>499429.8</v>
      </c>
      <c r="E24" s="22">
        <v>547201.6</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ht="94.5">
      <c r="A25" s="11" t="s">
        <v>39</v>
      </c>
      <c r="B25" s="21" t="s">
        <v>40</v>
      </c>
      <c r="C25" s="22">
        <v>139539.9</v>
      </c>
      <c r="D25" s="22">
        <v>148578.79999999999</v>
      </c>
      <c r="E25" s="22">
        <v>159749.9</v>
      </c>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row>
    <row r="26" spans="1:238" ht="63">
      <c r="A26" s="11" t="s">
        <v>41</v>
      </c>
      <c r="B26" s="21" t="s">
        <v>42</v>
      </c>
      <c r="C26" s="22">
        <v>21975</v>
      </c>
      <c r="D26" s="22">
        <v>22171.4</v>
      </c>
      <c r="E26" s="22">
        <v>25670.7</v>
      </c>
    </row>
    <row r="27" spans="1:238" s="27" customFormat="1" ht="15.75">
      <c r="A27" s="13" t="s">
        <v>43</v>
      </c>
      <c r="B27" s="31" t="s">
        <v>44</v>
      </c>
      <c r="C27" s="15">
        <f>C28+C29</f>
        <v>199070</v>
      </c>
      <c r="D27" s="15">
        <f>D28+D29</f>
        <v>200060</v>
      </c>
      <c r="E27" s="15">
        <f>E28+E29</f>
        <v>201085</v>
      </c>
    </row>
    <row r="28" spans="1:238" s="27" customFormat="1" ht="78.75">
      <c r="A28" s="11" t="s">
        <v>45</v>
      </c>
      <c r="B28" s="21" t="s">
        <v>46</v>
      </c>
      <c r="C28" s="22">
        <v>99370</v>
      </c>
      <c r="D28" s="22">
        <v>100360</v>
      </c>
      <c r="E28" s="22">
        <v>101385</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27" customFormat="1" ht="15.75">
      <c r="A29" s="11" t="s">
        <v>47</v>
      </c>
      <c r="B29" s="14" t="s">
        <v>48</v>
      </c>
      <c r="C29" s="15">
        <f>C30+C31</f>
        <v>99700</v>
      </c>
      <c r="D29" s="15">
        <f>D30+D31</f>
        <v>99700</v>
      </c>
      <c r="E29" s="15">
        <f>E30+E31</f>
        <v>99700</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s="27" customFormat="1" ht="63">
      <c r="A30" s="11" t="s">
        <v>49</v>
      </c>
      <c r="B30" s="21" t="s">
        <v>50</v>
      </c>
      <c r="C30" s="22">
        <v>72500</v>
      </c>
      <c r="D30" s="22">
        <v>72500</v>
      </c>
      <c r="E30" s="22">
        <v>72500</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row>
    <row r="31" spans="1:238" s="27" customFormat="1" ht="63">
      <c r="A31" s="11" t="s">
        <v>51</v>
      </c>
      <c r="B31" s="21" t="s">
        <v>52</v>
      </c>
      <c r="C31" s="22">
        <v>27200</v>
      </c>
      <c r="D31" s="22">
        <v>27200</v>
      </c>
      <c r="E31" s="22">
        <v>27200</v>
      </c>
    </row>
    <row r="32" spans="1:238" ht="15.75">
      <c r="A32" s="13" t="s">
        <v>53</v>
      </c>
      <c r="B32" s="14" t="s">
        <v>54</v>
      </c>
      <c r="C32" s="15">
        <f>SUM(C33:C34)</f>
        <v>48475</v>
      </c>
      <c r="D32" s="15">
        <f>SUM(D33:D34)</f>
        <v>50575</v>
      </c>
      <c r="E32" s="15">
        <f>SUM(E33:E34)</f>
        <v>50545</v>
      </c>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row>
    <row r="33" spans="1:238" ht="63">
      <c r="A33" s="11" t="s">
        <v>55</v>
      </c>
      <c r="B33" s="21" t="s">
        <v>56</v>
      </c>
      <c r="C33" s="22">
        <v>48200</v>
      </c>
      <c r="D33" s="22">
        <v>49500</v>
      </c>
      <c r="E33" s="22">
        <v>50500</v>
      </c>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row>
    <row r="34" spans="1:238" s="32" customFormat="1" ht="63">
      <c r="A34" s="11" t="s">
        <v>57</v>
      </c>
      <c r="B34" s="21" t="s">
        <v>58</v>
      </c>
      <c r="C34" s="22">
        <v>275</v>
      </c>
      <c r="D34" s="22">
        <v>1075</v>
      </c>
      <c r="E34" s="22">
        <v>45</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row>
    <row r="35" spans="1:238" ht="15.75">
      <c r="A35" s="33" t="s">
        <v>59</v>
      </c>
      <c r="B35" s="34"/>
      <c r="C35" s="15">
        <f>C10+C17+C22+C27+C32</f>
        <v>3210093.1000000006</v>
      </c>
      <c r="D35" s="15">
        <f>D10+D17+D22+D27+D32</f>
        <v>3543536.5999999996</v>
      </c>
      <c r="E35" s="15">
        <f>E10+E17+E22+E27+E32</f>
        <v>3881103</v>
      </c>
    </row>
    <row r="36" spans="1:238" s="32" customFormat="1" ht="31.5">
      <c r="A36" s="13" t="s">
        <v>60</v>
      </c>
      <c r="B36" s="31" t="s">
        <v>61</v>
      </c>
      <c r="C36" s="15">
        <f>SUM(C37:C47)</f>
        <v>86054.399999999994</v>
      </c>
      <c r="D36" s="15">
        <f>SUM(D37:D47)</f>
        <v>85878.099999999991</v>
      </c>
      <c r="E36" s="15">
        <f>SUM(E37:E47)</f>
        <v>85725.299999999988</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row>
    <row r="37" spans="1:238" s="32" customFormat="1" ht="47.25">
      <c r="A37" s="11" t="s">
        <v>62</v>
      </c>
      <c r="B37" s="35" t="s">
        <v>63</v>
      </c>
      <c r="C37" s="22">
        <v>138</v>
      </c>
      <c r="D37" s="22">
        <v>138</v>
      </c>
      <c r="E37" s="22">
        <v>138</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row>
    <row r="38" spans="1:238" s="32" customFormat="1" ht="78.75">
      <c r="A38" s="36" t="s">
        <v>64</v>
      </c>
      <c r="B38" s="35" t="s">
        <v>65</v>
      </c>
      <c r="C38" s="22">
        <v>63487.199999999997</v>
      </c>
      <c r="D38" s="22">
        <v>63487.199999999997</v>
      </c>
      <c r="E38" s="22">
        <v>63487.199999999997</v>
      </c>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row>
    <row r="39" spans="1:238" s="32" customFormat="1" ht="78.75">
      <c r="A39" s="36" t="s">
        <v>66</v>
      </c>
      <c r="B39" s="35" t="s">
        <v>67</v>
      </c>
      <c r="C39" s="22">
        <v>4452.8</v>
      </c>
      <c r="D39" s="22">
        <v>4452.8</v>
      </c>
      <c r="E39" s="22">
        <v>4452.8</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row>
    <row r="40" spans="1:238" s="27" customFormat="1" ht="67.5" customHeight="1">
      <c r="A40" s="36" t="s">
        <v>68</v>
      </c>
      <c r="B40" s="35" t="s">
        <v>69</v>
      </c>
      <c r="C40" s="22">
        <v>329.3</v>
      </c>
      <c r="D40" s="22">
        <v>329.3</v>
      </c>
      <c r="E40" s="22">
        <v>329.3</v>
      </c>
    </row>
    <row r="41" spans="1:238" s="27" customFormat="1" ht="69.75" customHeight="1">
      <c r="A41" s="36" t="s">
        <v>70</v>
      </c>
      <c r="B41" s="35" t="s">
        <v>69</v>
      </c>
      <c r="C41" s="22">
        <v>11.2</v>
      </c>
      <c r="D41" s="22">
        <v>11.2</v>
      </c>
      <c r="E41" s="22">
        <v>11.2</v>
      </c>
    </row>
    <row r="42" spans="1:238" s="27" customFormat="1" ht="69.75" customHeight="1">
      <c r="A42" s="36" t="s">
        <v>71</v>
      </c>
      <c r="B42" s="35" t="s">
        <v>69</v>
      </c>
      <c r="C42" s="22">
        <v>408.4</v>
      </c>
      <c r="D42" s="22">
        <v>408.4</v>
      </c>
      <c r="E42" s="22">
        <v>408.4</v>
      </c>
    </row>
    <row r="43" spans="1:238" s="27" customFormat="1" ht="78.75">
      <c r="A43" s="36" t="s">
        <v>72</v>
      </c>
      <c r="B43" s="35" t="s">
        <v>69</v>
      </c>
      <c r="C43" s="22">
        <v>176.2</v>
      </c>
      <c r="D43" s="22">
        <v>176.2</v>
      </c>
      <c r="E43" s="22">
        <v>176.2</v>
      </c>
    </row>
    <row r="44" spans="1:238" s="27" customFormat="1" ht="31.5">
      <c r="A44" s="36" t="s">
        <v>73</v>
      </c>
      <c r="B44" s="37" t="s">
        <v>74</v>
      </c>
      <c r="C44" s="22">
        <v>8050</v>
      </c>
      <c r="D44" s="22">
        <v>8050</v>
      </c>
      <c r="E44" s="22">
        <v>8050</v>
      </c>
    </row>
    <row r="45" spans="1:238" s="27" customFormat="1" ht="110.25">
      <c r="A45" s="36" t="s">
        <v>75</v>
      </c>
      <c r="B45" s="35" t="s">
        <v>76</v>
      </c>
      <c r="C45" s="22">
        <v>7.8</v>
      </c>
      <c r="D45" s="22">
        <v>7.8</v>
      </c>
      <c r="E45" s="22">
        <v>7.8</v>
      </c>
    </row>
    <row r="46" spans="1:238" s="27" customFormat="1" ht="47.25">
      <c r="A46" s="36" t="s">
        <v>77</v>
      </c>
      <c r="B46" s="35" t="s">
        <v>78</v>
      </c>
      <c r="C46" s="22">
        <v>130</v>
      </c>
      <c r="D46" s="22">
        <v>130</v>
      </c>
      <c r="E46" s="22">
        <v>130</v>
      </c>
    </row>
    <row r="47" spans="1:238" s="27" customFormat="1" ht="78.75">
      <c r="A47" s="36" t="s">
        <v>79</v>
      </c>
      <c r="B47" s="21" t="s">
        <v>80</v>
      </c>
      <c r="C47" s="22">
        <v>8863.5</v>
      </c>
      <c r="D47" s="22">
        <v>8687.2000000000007</v>
      </c>
      <c r="E47" s="22">
        <v>8534.4</v>
      </c>
    </row>
    <row r="48" spans="1:238" s="27" customFormat="1" ht="15.75">
      <c r="A48" s="13" t="s">
        <v>81</v>
      </c>
      <c r="B48" s="14" t="s">
        <v>82</v>
      </c>
      <c r="C48" s="15">
        <f>SUM(C49:C52)</f>
        <v>5384.5</v>
      </c>
      <c r="D48" s="15">
        <f>SUM(D49:D52)</f>
        <v>5641.4</v>
      </c>
      <c r="E48" s="15">
        <f>SUM(E49:E52)</f>
        <v>5910.4000000000015</v>
      </c>
    </row>
    <row r="49" spans="1:237" customFormat="1" ht="63">
      <c r="A49" s="11" t="s">
        <v>83</v>
      </c>
      <c r="B49" s="21" t="s">
        <v>84</v>
      </c>
      <c r="C49" s="22">
        <v>1016.2</v>
      </c>
      <c r="D49" s="22">
        <v>1064.7</v>
      </c>
      <c r="E49" s="22">
        <v>1115.4000000000001</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row>
    <row r="50" spans="1:237" customFormat="1" ht="63">
      <c r="A50" s="11" t="s">
        <v>85</v>
      </c>
      <c r="B50" s="21" t="s">
        <v>86</v>
      </c>
      <c r="C50" s="22">
        <v>3614.7</v>
      </c>
      <c r="D50" s="22">
        <v>3787.2</v>
      </c>
      <c r="E50" s="22">
        <v>3967.8</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row>
    <row r="51" spans="1:237" customFormat="1" ht="63">
      <c r="A51" s="11" t="s">
        <v>87</v>
      </c>
      <c r="B51" s="21" t="s">
        <v>88</v>
      </c>
      <c r="C51" s="22">
        <v>748.5</v>
      </c>
      <c r="D51" s="22">
        <v>784.2</v>
      </c>
      <c r="E51" s="22">
        <v>821.6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row>
    <row r="52" spans="1:237" customFormat="1" ht="63">
      <c r="A52" s="11" t="s">
        <v>89</v>
      </c>
      <c r="B52" s="21" t="s">
        <v>90</v>
      </c>
      <c r="C52" s="22">
        <v>5.0999999999999996</v>
      </c>
      <c r="D52" s="22">
        <v>5.3</v>
      </c>
      <c r="E52" s="22">
        <v>5.6</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row>
    <row r="53" spans="1:237" customFormat="1" ht="31.5">
      <c r="A53" s="13" t="s">
        <v>91</v>
      </c>
      <c r="B53" s="14" t="s">
        <v>92</v>
      </c>
      <c r="C53" s="15">
        <f>C54+C57</f>
        <v>19321.699999999997</v>
      </c>
      <c r="D53" s="15">
        <f>D54+D57</f>
        <v>19321.699999999997</v>
      </c>
      <c r="E53" s="15">
        <f>E54+E57</f>
        <v>19321.699999999997</v>
      </c>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row>
    <row r="54" spans="1:237" customFormat="1" ht="31.5">
      <c r="A54" s="11" t="s">
        <v>93</v>
      </c>
      <c r="B54" s="21" t="s">
        <v>94</v>
      </c>
      <c r="C54" s="15">
        <f>SUM(C55:C56)</f>
        <v>9794.6999999999989</v>
      </c>
      <c r="D54" s="15">
        <f>SUM(D55:D56)</f>
        <v>9794.6999999999989</v>
      </c>
      <c r="E54" s="15">
        <f>SUM(E55:E56)</f>
        <v>9794.6999999999989</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row>
    <row r="55" spans="1:237" customFormat="1" ht="63">
      <c r="A55" s="11" t="s">
        <v>95</v>
      </c>
      <c r="B55" s="21" t="s">
        <v>96</v>
      </c>
      <c r="C55" s="22">
        <v>8422.4</v>
      </c>
      <c r="D55" s="22">
        <v>8422.4</v>
      </c>
      <c r="E55" s="22">
        <v>8422.4</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row>
    <row r="56" spans="1:237" customFormat="1" ht="31.5">
      <c r="A56" s="11" t="s">
        <v>97</v>
      </c>
      <c r="B56" s="21" t="s">
        <v>94</v>
      </c>
      <c r="C56" s="22">
        <v>1372.3</v>
      </c>
      <c r="D56" s="22">
        <v>1372.3</v>
      </c>
      <c r="E56" s="22">
        <v>1372.3</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row>
    <row r="57" spans="1:237" customFormat="1" ht="15.75">
      <c r="A57" s="13" t="s">
        <v>98</v>
      </c>
      <c r="B57" s="14" t="s">
        <v>99</v>
      </c>
      <c r="C57" s="15">
        <f>C58+C63</f>
        <v>9527</v>
      </c>
      <c r="D57" s="15">
        <f>D58+D63</f>
        <v>9527</v>
      </c>
      <c r="E57" s="15">
        <f>E58+E63</f>
        <v>9527</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row>
    <row r="58" spans="1:237" ht="47.25">
      <c r="A58" s="11" t="s">
        <v>100</v>
      </c>
      <c r="B58" s="21" t="s">
        <v>101</v>
      </c>
      <c r="C58" s="22">
        <f>SUM(C59:C62)</f>
        <v>1594.1000000000001</v>
      </c>
      <c r="D58" s="22">
        <f>SUM(D59:D62)</f>
        <v>1687.8999999999999</v>
      </c>
      <c r="E58" s="22">
        <f>SUM(E59:E62)</f>
        <v>1623.8</v>
      </c>
    </row>
    <row r="59" spans="1:237" ht="47.25">
      <c r="A59" s="11" t="s">
        <v>102</v>
      </c>
      <c r="B59" s="21" t="s">
        <v>101</v>
      </c>
      <c r="C59" s="22">
        <v>450.9</v>
      </c>
      <c r="D59" s="22">
        <v>450.6</v>
      </c>
      <c r="E59" s="22">
        <v>451.9</v>
      </c>
    </row>
    <row r="60" spans="1:237" ht="47.25">
      <c r="A60" s="11" t="s">
        <v>103</v>
      </c>
      <c r="B60" s="21" t="s">
        <v>101</v>
      </c>
      <c r="C60" s="22">
        <v>38</v>
      </c>
      <c r="D60" s="22">
        <v>38</v>
      </c>
      <c r="E60" s="22">
        <v>38</v>
      </c>
    </row>
    <row r="61" spans="1:237" ht="47.25">
      <c r="A61" s="11" t="s">
        <v>104</v>
      </c>
      <c r="B61" s="21" t="s">
        <v>101</v>
      </c>
      <c r="C61" s="22">
        <v>954.5</v>
      </c>
      <c r="D61" s="22">
        <v>1048.5999999999999</v>
      </c>
      <c r="E61" s="22">
        <v>983.2</v>
      </c>
    </row>
    <row r="62" spans="1:237" ht="47.25">
      <c r="A62" s="11" t="s">
        <v>105</v>
      </c>
      <c r="B62" s="21" t="s">
        <v>101</v>
      </c>
      <c r="C62" s="22">
        <v>150.69999999999999</v>
      </c>
      <c r="D62" s="22">
        <v>150.69999999999999</v>
      </c>
      <c r="E62" s="22">
        <v>150.69999999999999</v>
      </c>
    </row>
    <row r="63" spans="1:237" ht="31.5">
      <c r="A63" s="11" t="s">
        <v>106</v>
      </c>
      <c r="B63" s="21" t="s">
        <v>107</v>
      </c>
      <c r="C63" s="22">
        <f>SUM(C64:C65)</f>
        <v>7932.9</v>
      </c>
      <c r="D63" s="22">
        <f>SUM(D64:D65)</f>
        <v>7839.0999999999995</v>
      </c>
      <c r="E63" s="22">
        <f>SUM(E64:E65)</f>
        <v>7903.2</v>
      </c>
    </row>
    <row r="64" spans="1:237" ht="31.5">
      <c r="A64" s="11" t="s">
        <v>108</v>
      </c>
      <c r="B64" s="21" t="s">
        <v>107</v>
      </c>
      <c r="C64" s="22">
        <v>7633.2</v>
      </c>
      <c r="D64" s="22">
        <v>7539.4</v>
      </c>
      <c r="E64" s="22">
        <v>7603.5</v>
      </c>
    </row>
    <row r="65" spans="1:5" ht="31.5">
      <c r="A65" s="11" t="s">
        <v>109</v>
      </c>
      <c r="B65" s="21" t="s">
        <v>107</v>
      </c>
      <c r="C65" s="22">
        <v>299.7</v>
      </c>
      <c r="D65" s="22">
        <v>299.7</v>
      </c>
      <c r="E65" s="22">
        <v>299.7</v>
      </c>
    </row>
    <row r="66" spans="1:5" ht="31.5">
      <c r="A66" s="13" t="s">
        <v>110</v>
      </c>
      <c r="B66" s="14" t="s">
        <v>111</v>
      </c>
      <c r="C66" s="15">
        <f>SUM(C67:C74)</f>
        <v>45010.899999999994</v>
      </c>
      <c r="D66" s="15">
        <f>SUM(D67:D74)</f>
        <v>43237.1</v>
      </c>
      <c r="E66" s="15">
        <f>SUM(E67:E74)</f>
        <v>41804.6</v>
      </c>
    </row>
    <row r="67" spans="1:5" ht="78.75">
      <c r="A67" s="25" t="s">
        <v>112</v>
      </c>
      <c r="B67" s="21" t="s">
        <v>113</v>
      </c>
      <c r="C67" s="22">
        <v>8.6</v>
      </c>
      <c r="D67" s="22">
        <v>8.6</v>
      </c>
      <c r="E67" s="22">
        <v>8.6</v>
      </c>
    </row>
    <row r="68" spans="1:5" ht="78.75">
      <c r="A68" s="25" t="s">
        <v>114</v>
      </c>
      <c r="B68" s="21" t="s">
        <v>113</v>
      </c>
      <c r="C68" s="22">
        <v>6.5</v>
      </c>
      <c r="D68" s="22">
        <v>6.5</v>
      </c>
      <c r="E68" s="22">
        <v>6.5</v>
      </c>
    </row>
    <row r="69" spans="1:5" ht="94.5">
      <c r="A69" s="11" t="s">
        <v>115</v>
      </c>
      <c r="B69" s="21" t="s">
        <v>116</v>
      </c>
      <c r="C69" s="22">
        <v>4206.1000000000004</v>
      </c>
      <c r="D69" s="22">
        <v>4593.5</v>
      </c>
      <c r="E69" s="22">
        <v>3161</v>
      </c>
    </row>
    <row r="70" spans="1:5" ht="94.5">
      <c r="A70" s="11" t="s">
        <v>117</v>
      </c>
      <c r="B70" s="21" t="s">
        <v>118</v>
      </c>
      <c r="C70" s="22">
        <v>128.5</v>
      </c>
      <c r="D70" s="22">
        <v>128.5</v>
      </c>
      <c r="E70" s="22">
        <v>128.5</v>
      </c>
    </row>
    <row r="71" spans="1:5" ht="47.25">
      <c r="A71" s="36" t="s">
        <v>119</v>
      </c>
      <c r="B71" s="21" t="s">
        <v>120</v>
      </c>
      <c r="C71" s="22">
        <v>30500</v>
      </c>
      <c r="D71" s="22">
        <v>30500</v>
      </c>
      <c r="E71" s="22">
        <v>30500</v>
      </c>
    </row>
    <row r="72" spans="1:5" ht="63">
      <c r="A72" s="36" t="s">
        <v>121</v>
      </c>
      <c r="B72" s="38" t="s">
        <v>122</v>
      </c>
      <c r="C72" s="22">
        <v>800</v>
      </c>
      <c r="D72" s="22">
        <v>800</v>
      </c>
      <c r="E72" s="22">
        <v>800</v>
      </c>
    </row>
    <row r="73" spans="1:5" ht="78.75">
      <c r="A73" s="36" t="s">
        <v>123</v>
      </c>
      <c r="B73" s="37" t="s">
        <v>124</v>
      </c>
      <c r="C73" s="22">
        <v>7200</v>
      </c>
      <c r="D73" s="22">
        <v>7200</v>
      </c>
      <c r="E73" s="22">
        <v>7200</v>
      </c>
    </row>
    <row r="74" spans="1:5" ht="47.25">
      <c r="A74" s="36" t="s">
        <v>125</v>
      </c>
      <c r="B74" s="37" t="s">
        <v>126</v>
      </c>
      <c r="C74" s="22">
        <v>2161.1999999999998</v>
      </c>
      <c r="D74" s="22">
        <v>0</v>
      </c>
      <c r="E74" s="22">
        <v>0</v>
      </c>
    </row>
    <row r="75" spans="1:5" ht="15.75">
      <c r="A75" s="13" t="s">
        <v>127</v>
      </c>
      <c r="B75" s="14" t="s">
        <v>128</v>
      </c>
      <c r="C75" s="39">
        <f>SUM(C76:C102)</f>
        <v>7154.1999999999989</v>
      </c>
      <c r="D75" s="39">
        <f>SUM(D76:D102)</f>
        <v>8354.1999999999989</v>
      </c>
      <c r="E75" s="39">
        <f>SUM(E76:E102)</f>
        <v>10738.6</v>
      </c>
    </row>
    <row r="76" spans="1:5" ht="78.75">
      <c r="A76" s="25" t="s">
        <v>129</v>
      </c>
      <c r="B76" s="21" t="s">
        <v>130</v>
      </c>
      <c r="C76" s="40">
        <v>24.9</v>
      </c>
      <c r="D76" s="40">
        <v>24.9</v>
      </c>
      <c r="E76" s="40">
        <v>24.9</v>
      </c>
    </row>
    <row r="77" spans="1:5" ht="78.75">
      <c r="A77" s="25" t="s">
        <v>131</v>
      </c>
      <c r="B77" s="21" t="s">
        <v>130</v>
      </c>
      <c r="C77" s="40">
        <v>21</v>
      </c>
      <c r="D77" s="40">
        <v>21</v>
      </c>
      <c r="E77" s="40">
        <v>21</v>
      </c>
    </row>
    <row r="78" spans="1:5" ht="110.25">
      <c r="A78" s="25" t="s">
        <v>132</v>
      </c>
      <c r="B78" s="37" t="s">
        <v>133</v>
      </c>
      <c r="C78" s="40">
        <v>38.9</v>
      </c>
      <c r="D78" s="40">
        <v>38.9</v>
      </c>
      <c r="E78" s="40">
        <v>38.9</v>
      </c>
    </row>
    <row r="79" spans="1:5" ht="110.25">
      <c r="A79" s="25" t="s">
        <v>134</v>
      </c>
      <c r="B79" s="37" t="s">
        <v>133</v>
      </c>
      <c r="C79" s="40">
        <v>95.2</v>
      </c>
      <c r="D79" s="40">
        <v>95.2</v>
      </c>
      <c r="E79" s="40">
        <v>95.2</v>
      </c>
    </row>
    <row r="80" spans="1:5" ht="94.5">
      <c r="A80" s="41" t="s">
        <v>135</v>
      </c>
      <c r="B80" s="42" t="s">
        <v>136</v>
      </c>
      <c r="C80" s="40">
        <v>10.9</v>
      </c>
      <c r="D80" s="40">
        <v>10.9</v>
      </c>
      <c r="E80" s="40">
        <v>10.9</v>
      </c>
    </row>
    <row r="81" spans="1:240" ht="78.75">
      <c r="A81" s="41" t="s">
        <v>137</v>
      </c>
      <c r="B81" s="42" t="s">
        <v>138</v>
      </c>
      <c r="C81" s="40">
        <v>1.9</v>
      </c>
      <c r="D81" s="40">
        <v>1.9</v>
      </c>
      <c r="E81" s="40">
        <v>1.9</v>
      </c>
    </row>
    <row r="82" spans="1:240" ht="78.75">
      <c r="A82" s="41" t="s">
        <v>139</v>
      </c>
      <c r="B82" s="42" t="s">
        <v>140</v>
      </c>
      <c r="C82" s="40">
        <v>2.7</v>
      </c>
      <c r="D82" s="40">
        <v>2.7</v>
      </c>
      <c r="E82" s="40">
        <v>2.7</v>
      </c>
    </row>
    <row r="83" spans="1:240" ht="78.75">
      <c r="A83" s="41" t="s">
        <v>141</v>
      </c>
      <c r="B83" s="42" t="s">
        <v>140</v>
      </c>
      <c r="C83" s="40">
        <v>11.3</v>
      </c>
      <c r="D83" s="40">
        <v>11.3</v>
      </c>
      <c r="E83" s="40">
        <v>11.3</v>
      </c>
    </row>
    <row r="84" spans="1:240" ht="78.75">
      <c r="A84" s="41" t="s">
        <v>142</v>
      </c>
      <c r="B84" s="42" t="s">
        <v>143</v>
      </c>
      <c r="C84" s="40">
        <v>5.3</v>
      </c>
      <c r="D84" s="40">
        <v>5.3</v>
      </c>
      <c r="E84" s="40">
        <v>5.3</v>
      </c>
    </row>
    <row r="85" spans="1:240" ht="110.25">
      <c r="A85" s="43" t="s">
        <v>144</v>
      </c>
      <c r="B85" s="42" t="s">
        <v>145</v>
      </c>
      <c r="C85" s="40">
        <v>333.7</v>
      </c>
      <c r="D85" s="40">
        <v>333.7</v>
      </c>
      <c r="E85" s="40">
        <v>333.7</v>
      </c>
    </row>
    <row r="86" spans="1:240" s="32" customFormat="1" ht="126">
      <c r="A86" s="43" t="s">
        <v>146</v>
      </c>
      <c r="B86" s="42" t="s">
        <v>147</v>
      </c>
      <c r="C86" s="40">
        <v>262.7</v>
      </c>
      <c r="D86" s="40">
        <v>262.7</v>
      </c>
      <c r="E86" s="40">
        <v>262.7</v>
      </c>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row>
    <row r="87" spans="1:240" s="27" customFormat="1" ht="94.5">
      <c r="A87" s="43" t="s">
        <v>148</v>
      </c>
      <c r="B87" s="42" t="s">
        <v>149</v>
      </c>
      <c r="C87" s="40">
        <v>21.4</v>
      </c>
      <c r="D87" s="40">
        <v>21.4</v>
      </c>
      <c r="E87" s="40">
        <v>21.4</v>
      </c>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row>
    <row r="88" spans="1:240" s="27" customFormat="1" ht="126">
      <c r="A88" s="43" t="s">
        <v>150</v>
      </c>
      <c r="B88" s="42" t="s">
        <v>151</v>
      </c>
      <c r="C88" s="40">
        <v>1.8</v>
      </c>
      <c r="D88" s="40">
        <v>1.8</v>
      </c>
      <c r="E88" s="40">
        <v>1.8</v>
      </c>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row>
    <row r="89" spans="1:240" s="27" customFormat="1" ht="78.75">
      <c r="A89" s="43" t="s">
        <v>152</v>
      </c>
      <c r="B89" s="42" t="s">
        <v>153</v>
      </c>
      <c r="C89" s="40">
        <v>0.6</v>
      </c>
      <c r="D89" s="40">
        <v>0.6</v>
      </c>
      <c r="E89" s="40">
        <v>0.6</v>
      </c>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row>
    <row r="90" spans="1:240" s="27" customFormat="1" ht="78.75">
      <c r="A90" s="36" t="s">
        <v>154</v>
      </c>
      <c r="B90" s="42" t="s">
        <v>153</v>
      </c>
      <c r="C90" s="40">
        <v>464</v>
      </c>
      <c r="D90" s="40">
        <v>464</v>
      </c>
      <c r="E90" s="40">
        <v>464</v>
      </c>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row>
    <row r="91" spans="1:240" s="27" customFormat="1" ht="94.5">
      <c r="A91" s="36" t="s">
        <v>155</v>
      </c>
      <c r="B91" s="21" t="s">
        <v>156</v>
      </c>
      <c r="C91" s="40">
        <v>89.6</v>
      </c>
      <c r="D91" s="40">
        <v>89.6</v>
      </c>
      <c r="E91" s="40">
        <v>89.6</v>
      </c>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row>
    <row r="92" spans="1:240" ht="94.5">
      <c r="A92" s="36" t="s">
        <v>157</v>
      </c>
      <c r="B92" s="21" t="s">
        <v>156</v>
      </c>
      <c r="C92" s="40">
        <v>846.1</v>
      </c>
      <c r="D92" s="40">
        <v>846.1</v>
      </c>
      <c r="E92" s="40">
        <v>846.1</v>
      </c>
    </row>
    <row r="93" spans="1:240" ht="63">
      <c r="A93" s="43" t="s">
        <v>158</v>
      </c>
      <c r="B93" s="42" t="s">
        <v>159</v>
      </c>
      <c r="C93" s="40">
        <v>121.2</v>
      </c>
      <c r="D93" s="40">
        <v>121.2</v>
      </c>
      <c r="E93" s="40">
        <v>121.2</v>
      </c>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c r="GH93" s="27"/>
      <c r="GI93" s="27"/>
      <c r="GJ93" s="27"/>
      <c r="GK93" s="27"/>
      <c r="GL93" s="27"/>
      <c r="GM93" s="27"/>
      <c r="GN93" s="27"/>
      <c r="GO93" s="27"/>
      <c r="GP93" s="27"/>
      <c r="GQ93" s="27"/>
      <c r="GR93" s="27"/>
      <c r="GS93" s="27"/>
      <c r="GT93" s="27"/>
      <c r="GU93" s="27"/>
      <c r="GV93" s="27"/>
      <c r="GW93" s="27"/>
      <c r="GX93" s="27"/>
      <c r="GY93" s="27"/>
      <c r="GZ93" s="27"/>
      <c r="HA93" s="27"/>
      <c r="HB93" s="27"/>
      <c r="HC93" s="27"/>
      <c r="HD93" s="27"/>
      <c r="HE93" s="27"/>
      <c r="HF93" s="27"/>
      <c r="HG93" s="27"/>
      <c r="HH93" s="27"/>
      <c r="HI93" s="27"/>
      <c r="HJ93" s="27"/>
      <c r="HK93" s="27"/>
      <c r="HL93" s="27"/>
      <c r="HM93" s="27"/>
      <c r="HN93" s="27"/>
      <c r="HO93" s="27"/>
      <c r="HP93" s="27"/>
      <c r="HQ93" s="27"/>
      <c r="HR93" s="27"/>
      <c r="HS93" s="27"/>
      <c r="HT93" s="27"/>
      <c r="HU93" s="27"/>
      <c r="HV93" s="27"/>
      <c r="HW93" s="27"/>
      <c r="HX93" s="27"/>
      <c r="HY93" s="27"/>
      <c r="HZ93" s="27"/>
      <c r="IA93" s="27"/>
      <c r="IB93" s="27"/>
      <c r="IC93" s="27"/>
      <c r="ID93" s="27"/>
      <c r="IE93" s="27"/>
      <c r="IF93" s="27"/>
    </row>
    <row r="94" spans="1:240" ht="78.75">
      <c r="A94" s="43" t="s">
        <v>160</v>
      </c>
      <c r="B94" s="42" t="s">
        <v>161</v>
      </c>
      <c r="C94" s="40">
        <v>206.5</v>
      </c>
      <c r="D94" s="40">
        <v>206.5</v>
      </c>
      <c r="E94" s="40">
        <v>206.5</v>
      </c>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c r="GH94" s="27"/>
      <c r="GI94" s="27"/>
      <c r="GJ94" s="27"/>
      <c r="GK94" s="27"/>
      <c r="GL94" s="27"/>
      <c r="GM94" s="27"/>
      <c r="GN94" s="27"/>
      <c r="GO94" s="27"/>
      <c r="GP94" s="27"/>
      <c r="GQ94" s="27"/>
      <c r="GR94" s="27"/>
      <c r="GS94" s="27"/>
      <c r="GT94" s="27"/>
      <c r="GU94" s="27"/>
      <c r="GV94" s="27"/>
      <c r="GW94" s="27"/>
      <c r="GX94" s="27"/>
      <c r="GY94" s="27"/>
      <c r="GZ94" s="27"/>
      <c r="HA94" s="27"/>
      <c r="HB94" s="27"/>
      <c r="HC94" s="27"/>
      <c r="HD94" s="27"/>
      <c r="HE94" s="27"/>
      <c r="HF94" s="27"/>
      <c r="HG94" s="27"/>
      <c r="HH94" s="27"/>
      <c r="HI94" s="27"/>
      <c r="HJ94" s="27"/>
      <c r="HK94" s="27"/>
      <c r="HL94" s="27"/>
      <c r="HM94" s="27"/>
      <c r="HN94" s="27"/>
      <c r="HO94" s="27"/>
      <c r="HP94" s="27"/>
      <c r="HQ94" s="27"/>
      <c r="HR94" s="27"/>
      <c r="HS94" s="27"/>
      <c r="HT94" s="27"/>
      <c r="HU94" s="27"/>
      <c r="HV94" s="27"/>
      <c r="HW94" s="27"/>
      <c r="HX94" s="27"/>
      <c r="HY94" s="27"/>
      <c r="HZ94" s="27"/>
      <c r="IA94" s="27"/>
      <c r="IB94" s="27"/>
      <c r="IC94" s="27"/>
      <c r="ID94" s="27"/>
      <c r="IE94" s="27"/>
      <c r="IF94" s="27"/>
    </row>
    <row r="95" spans="1:240" s="27" customFormat="1" ht="78.75">
      <c r="A95" s="36" t="s">
        <v>162</v>
      </c>
      <c r="B95" s="21" t="s">
        <v>163</v>
      </c>
      <c r="C95" s="40">
        <v>3301.2</v>
      </c>
      <c r="D95" s="40">
        <v>4501.2</v>
      </c>
      <c r="E95" s="40">
        <v>6885.6</v>
      </c>
    </row>
    <row r="96" spans="1:240" s="27" customFormat="1" ht="47.25">
      <c r="A96" s="36" t="s">
        <v>164</v>
      </c>
      <c r="B96" s="21" t="s">
        <v>165</v>
      </c>
      <c r="C96" s="40">
        <v>94.2</v>
      </c>
      <c r="D96" s="40">
        <v>94.2</v>
      </c>
      <c r="E96" s="40">
        <v>94.2</v>
      </c>
    </row>
    <row r="97" spans="1:240" s="27" customFormat="1" ht="63">
      <c r="A97" s="36" t="s">
        <v>166</v>
      </c>
      <c r="B97" s="21" t="s">
        <v>167</v>
      </c>
      <c r="C97" s="40">
        <v>696.9</v>
      </c>
      <c r="D97" s="40">
        <v>696.9</v>
      </c>
      <c r="E97" s="40">
        <v>696.9</v>
      </c>
    </row>
    <row r="98" spans="1:240" s="44" customFormat="1" ht="157.5">
      <c r="A98" s="43" t="s">
        <v>168</v>
      </c>
      <c r="B98" s="42" t="s">
        <v>169</v>
      </c>
      <c r="C98" s="40">
        <v>72.2</v>
      </c>
      <c r="D98" s="40">
        <v>72.2</v>
      </c>
      <c r="E98" s="40">
        <v>72.2</v>
      </c>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c r="FU98" s="27"/>
      <c r="FV98" s="27"/>
      <c r="FW98" s="27"/>
      <c r="FX98" s="27"/>
      <c r="FY98" s="27"/>
      <c r="FZ98" s="27"/>
      <c r="GA98" s="27"/>
      <c r="GB98" s="27"/>
      <c r="GC98" s="27"/>
      <c r="GD98" s="27"/>
      <c r="GE98" s="27"/>
      <c r="GF98" s="27"/>
      <c r="GG98" s="27"/>
      <c r="GH98" s="27"/>
      <c r="GI98" s="27"/>
      <c r="GJ98" s="27"/>
      <c r="GK98" s="27"/>
      <c r="GL98" s="27"/>
      <c r="GM98" s="27"/>
      <c r="GN98" s="27"/>
      <c r="GO98" s="27"/>
      <c r="GP98" s="27"/>
      <c r="GQ98" s="27"/>
      <c r="GR98" s="27"/>
      <c r="GS98" s="27"/>
      <c r="GT98" s="27"/>
      <c r="GU98" s="27"/>
      <c r="GV98" s="27"/>
      <c r="GW98" s="27"/>
      <c r="GX98" s="27"/>
      <c r="GY98" s="27"/>
      <c r="GZ98" s="27"/>
      <c r="HA98" s="27"/>
      <c r="HB98" s="27"/>
      <c r="HC98" s="27"/>
      <c r="HD98" s="27"/>
      <c r="HE98" s="27"/>
      <c r="HF98" s="27"/>
      <c r="HG98" s="27"/>
      <c r="HH98" s="27"/>
      <c r="HI98" s="27"/>
      <c r="HJ98" s="27"/>
      <c r="HK98" s="27"/>
      <c r="HL98" s="27"/>
      <c r="HM98" s="27"/>
      <c r="HN98" s="27"/>
      <c r="HO98" s="27"/>
      <c r="HP98" s="27"/>
      <c r="HQ98" s="27"/>
      <c r="HR98" s="27"/>
      <c r="HS98" s="27"/>
      <c r="HT98" s="27"/>
      <c r="HU98" s="27"/>
      <c r="HV98" s="27"/>
      <c r="HW98" s="27"/>
      <c r="HX98" s="27"/>
      <c r="HY98" s="27"/>
      <c r="HZ98" s="27"/>
      <c r="IA98" s="27"/>
      <c r="IB98" s="27"/>
      <c r="IC98" s="27"/>
      <c r="ID98" s="27"/>
      <c r="IE98" s="27"/>
      <c r="IF98" s="27"/>
    </row>
    <row r="99" spans="1:240" s="44" customFormat="1" ht="63">
      <c r="A99" s="36" t="s">
        <v>170</v>
      </c>
      <c r="B99" s="21" t="s">
        <v>171</v>
      </c>
      <c r="C99" s="40">
        <v>0</v>
      </c>
      <c r="D99" s="40">
        <v>0</v>
      </c>
      <c r="E99" s="40">
        <v>0</v>
      </c>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7"/>
      <c r="FE99" s="27"/>
      <c r="FF99" s="27"/>
      <c r="FG99" s="27"/>
      <c r="FH99" s="27"/>
      <c r="FI99" s="27"/>
      <c r="FJ99" s="27"/>
      <c r="FK99" s="27"/>
      <c r="FL99" s="27"/>
      <c r="FM99" s="27"/>
      <c r="FN99" s="27"/>
      <c r="FO99" s="27"/>
      <c r="FP99" s="27"/>
      <c r="FQ99" s="27"/>
      <c r="FR99" s="27"/>
      <c r="FS99" s="27"/>
      <c r="FT99" s="27"/>
      <c r="FU99" s="27"/>
      <c r="FV99" s="27"/>
      <c r="FW99" s="27"/>
      <c r="FX99" s="27"/>
      <c r="FY99" s="27"/>
      <c r="FZ99" s="27"/>
      <c r="GA99" s="27"/>
      <c r="GB99" s="27"/>
      <c r="GC99" s="27"/>
      <c r="GD99" s="27"/>
      <c r="GE99" s="27"/>
      <c r="GF99" s="27"/>
      <c r="GG99" s="27"/>
      <c r="GH99" s="27"/>
      <c r="GI99" s="27"/>
      <c r="GJ99" s="27"/>
      <c r="GK99" s="27"/>
      <c r="GL99" s="27"/>
      <c r="GM99" s="27"/>
      <c r="GN99" s="27"/>
      <c r="GO99" s="27"/>
      <c r="GP99" s="27"/>
      <c r="GQ99" s="27"/>
      <c r="GR99" s="27"/>
      <c r="GS99" s="27"/>
      <c r="GT99" s="27"/>
      <c r="GU99" s="27"/>
      <c r="GV99" s="27"/>
      <c r="GW99" s="27"/>
      <c r="GX99" s="27"/>
      <c r="GY99" s="27"/>
      <c r="GZ99" s="27"/>
      <c r="HA99" s="27"/>
      <c r="HB99" s="27"/>
      <c r="HC99" s="27"/>
      <c r="HD99" s="27"/>
      <c r="HE99" s="27"/>
      <c r="HF99" s="27"/>
      <c r="HG99" s="27"/>
      <c r="HH99" s="27"/>
      <c r="HI99" s="27"/>
      <c r="HJ99" s="27"/>
      <c r="HK99" s="27"/>
      <c r="HL99" s="27"/>
      <c r="HM99" s="27"/>
      <c r="HN99" s="27"/>
      <c r="HO99" s="27"/>
      <c r="HP99" s="27"/>
      <c r="HQ99" s="27"/>
      <c r="HR99" s="27"/>
      <c r="HS99" s="27"/>
      <c r="HT99" s="27"/>
      <c r="HU99" s="27"/>
      <c r="HV99" s="27"/>
      <c r="HW99" s="27"/>
      <c r="HX99" s="27"/>
      <c r="HY99" s="27"/>
      <c r="HZ99" s="27"/>
      <c r="IA99" s="27"/>
      <c r="IB99" s="27"/>
      <c r="IC99" s="27"/>
      <c r="ID99" s="27"/>
      <c r="IE99" s="27"/>
      <c r="IF99" s="27"/>
    </row>
    <row r="100" spans="1:240" s="44" customFormat="1" ht="63">
      <c r="A100" s="36" t="s">
        <v>172</v>
      </c>
      <c r="B100" s="21" t="s">
        <v>171</v>
      </c>
      <c r="C100" s="40">
        <v>200</v>
      </c>
      <c r="D100" s="40">
        <v>200</v>
      </c>
      <c r="E100" s="40">
        <v>200</v>
      </c>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c r="FG100" s="27"/>
      <c r="FH100" s="27"/>
      <c r="FI100" s="27"/>
      <c r="FJ100" s="27"/>
      <c r="FK100" s="27"/>
      <c r="FL100" s="27"/>
      <c r="FM100" s="27"/>
      <c r="FN100" s="27"/>
      <c r="FO100" s="27"/>
      <c r="FP100" s="27"/>
      <c r="FQ100" s="27"/>
      <c r="FR100" s="27"/>
      <c r="FS100" s="27"/>
      <c r="FT100" s="27"/>
      <c r="FU100" s="27"/>
      <c r="FV100" s="27"/>
      <c r="FW100" s="27"/>
      <c r="FX100" s="27"/>
      <c r="FY100" s="27"/>
      <c r="FZ100" s="27"/>
      <c r="GA100" s="27"/>
      <c r="GB100" s="27"/>
      <c r="GC100" s="27"/>
      <c r="GD100" s="27"/>
      <c r="GE100" s="27"/>
      <c r="GF100" s="27"/>
      <c r="GG100" s="27"/>
      <c r="GH100" s="27"/>
      <c r="GI100" s="27"/>
      <c r="GJ100" s="27"/>
      <c r="GK100" s="27"/>
      <c r="GL100" s="27"/>
      <c r="GM100" s="27"/>
      <c r="GN100" s="27"/>
      <c r="GO100" s="27"/>
      <c r="GP100" s="27"/>
      <c r="GQ100" s="27"/>
      <c r="GR100" s="27"/>
      <c r="GS100" s="27"/>
      <c r="GT100" s="27"/>
      <c r="GU100" s="27"/>
      <c r="GV100" s="27"/>
      <c r="GW100" s="27"/>
      <c r="GX100" s="27"/>
      <c r="GY100" s="27"/>
      <c r="GZ100" s="27"/>
      <c r="HA100" s="27"/>
      <c r="HB100" s="27"/>
      <c r="HC100" s="27"/>
      <c r="HD100" s="27"/>
      <c r="HE100" s="27"/>
      <c r="HF100" s="27"/>
      <c r="HG100" s="27"/>
      <c r="HH100" s="27"/>
      <c r="HI100" s="27"/>
      <c r="HJ100" s="27"/>
      <c r="HK100" s="27"/>
      <c r="HL100" s="27"/>
      <c r="HM100" s="27"/>
      <c r="HN100" s="27"/>
      <c r="HO100" s="27"/>
      <c r="HP100" s="27"/>
      <c r="HQ100" s="27"/>
      <c r="HR100" s="27"/>
      <c r="HS100" s="27"/>
      <c r="HT100" s="27"/>
      <c r="HU100" s="27"/>
      <c r="HV100" s="27"/>
      <c r="HW100" s="27"/>
      <c r="HX100" s="27"/>
      <c r="HY100" s="27"/>
      <c r="HZ100" s="27"/>
      <c r="IA100" s="27"/>
      <c r="IB100" s="27"/>
      <c r="IC100" s="27"/>
      <c r="ID100" s="27"/>
      <c r="IE100" s="27"/>
      <c r="IF100" s="27"/>
    </row>
    <row r="101" spans="1:240" s="44" customFormat="1" ht="63">
      <c r="A101" s="36" t="s">
        <v>173</v>
      </c>
      <c r="B101" s="21" t="s">
        <v>171</v>
      </c>
      <c r="C101" s="40">
        <v>50</v>
      </c>
      <c r="D101" s="40">
        <v>50</v>
      </c>
      <c r="E101" s="40">
        <v>50</v>
      </c>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27"/>
      <c r="GC101" s="27"/>
      <c r="GD101" s="27"/>
      <c r="GE101" s="27"/>
      <c r="GF101" s="27"/>
      <c r="GG101" s="27"/>
      <c r="GH101" s="27"/>
      <c r="GI101" s="27"/>
      <c r="GJ101" s="27"/>
      <c r="GK101" s="27"/>
      <c r="GL101" s="27"/>
      <c r="GM101" s="27"/>
      <c r="GN101" s="27"/>
      <c r="GO101" s="27"/>
      <c r="GP101" s="27"/>
      <c r="GQ101" s="27"/>
      <c r="GR101" s="27"/>
      <c r="GS101" s="27"/>
      <c r="GT101" s="27"/>
      <c r="GU101" s="27"/>
      <c r="GV101" s="27"/>
      <c r="GW101" s="27"/>
      <c r="GX101" s="27"/>
      <c r="GY101" s="27"/>
      <c r="GZ101" s="27"/>
      <c r="HA101" s="27"/>
      <c r="HB101" s="27"/>
      <c r="HC101" s="27"/>
      <c r="HD101" s="27"/>
      <c r="HE101" s="27"/>
      <c r="HF101" s="27"/>
      <c r="HG101" s="27"/>
      <c r="HH101" s="27"/>
      <c r="HI101" s="27"/>
      <c r="HJ101" s="27"/>
      <c r="HK101" s="27"/>
      <c r="HL101" s="27"/>
      <c r="HM101" s="27"/>
      <c r="HN101" s="27"/>
      <c r="HO101" s="27"/>
      <c r="HP101" s="27"/>
      <c r="HQ101" s="27"/>
      <c r="HR101" s="27"/>
      <c r="HS101" s="27"/>
      <c r="HT101" s="27"/>
      <c r="HU101" s="27"/>
      <c r="HV101" s="27"/>
      <c r="HW101" s="27"/>
      <c r="HX101" s="27"/>
      <c r="HY101" s="27"/>
      <c r="HZ101" s="27"/>
      <c r="IA101" s="27"/>
      <c r="IB101" s="27"/>
      <c r="IC101" s="27"/>
      <c r="ID101" s="27"/>
      <c r="IE101" s="27"/>
      <c r="IF101" s="27"/>
    </row>
    <row r="102" spans="1:240" s="47" customFormat="1" ht="110.25">
      <c r="A102" s="36" t="s">
        <v>174</v>
      </c>
      <c r="B102" s="21" t="s">
        <v>175</v>
      </c>
      <c r="C102" s="40">
        <v>180</v>
      </c>
      <c r="D102" s="40">
        <v>180</v>
      </c>
      <c r="E102" s="40">
        <v>180</v>
      </c>
      <c r="F102" s="45"/>
      <c r="G102" s="46"/>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c r="DL102" s="45"/>
      <c r="DM102" s="45"/>
      <c r="DN102" s="45"/>
      <c r="DO102" s="45"/>
      <c r="DP102" s="45"/>
      <c r="DQ102" s="45"/>
      <c r="DR102" s="45"/>
      <c r="DS102" s="45"/>
      <c r="DT102" s="45"/>
      <c r="DU102" s="45"/>
      <c r="DV102" s="45"/>
      <c r="DW102" s="45"/>
      <c r="DX102" s="45"/>
      <c r="DY102" s="45"/>
      <c r="DZ102" s="45"/>
      <c r="EA102" s="45"/>
      <c r="EB102" s="45"/>
      <c r="EC102" s="45"/>
      <c r="ED102" s="45"/>
      <c r="EE102" s="45"/>
      <c r="EF102" s="45"/>
      <c r="EG102" s="45"/>
      <c r="EH102" s="45"/>
      <c r="EI102" s="45"/>
      <c r="EJ102" s="45"/>
      <c r="EK102" s="45"/>
      <c r="EL102" s="45"/>
      <c r="EM102" s="45"/>
      <c r="EN102" s="45"/>
      <c r="EO102" s="45"/>
      <c r="EP102" s="45"/>
      <c r="EQ102" s="45"/>
      <c r="ER102" s="45"/>
      <c r="ES102" s="45"/>
      <c r="ET102" s="45"/>
      <c r="EU102" s="45"/>
      <c r="EV102" s="45"/>
      <c r="EW102" s="45"/>
      <c r="EX102" s="45"/>
      <c r="EY102" s="45"/>
      <c r="EZ102" s="45"/>
      <c r="FA102" s="45"/>
      <c r="FB102" s="45"/>
      <c r="FC102" s="45"/>
      <c r="FD102" s="45"/>
      <c r="FE102" s="45"/>
      <c r="FF102" s="45"/>
      <c r="FG102" s="45"/>
      <c r="FH102" s="45"/>
      <c r="FI102" s="45"/>
      <c r="FJ102" s="45"/>
      <c r="FK102" s="45"/>
      <c r="FL102" s="45"/>
      <c r="FM102" s="45"/>
      <c r="FN102" s="45"/>
      <c r="FO102" s="45"/>
      <c r="FP102" s="45"/>
      <c r="FQ102" s="45"/>
      <c r="FR102" s="45"/>
      <c r="FS102" s="45"/>
      <c r="FT102" s="45"/>
      <c r="FU102" s="45"/>
      <c r="FV102" s="45"/>
      <c r="FW102" s="45"/>
      <c r="FX102" s="45"/>
      <c r="FY102" s="45"/>
      <c r="FZ102" s="45"/>
      <c r="GA102" s="45"/>
      <c r="GB102" s="45"/>
      <c r="GC102" s="45"/>
      <c r="GD102" s="45"/>
      <c r="GE102" s="45"/>
      <c r="GF102" s="45"/>
      <c r="GG102" s="45"/>
      <c r="GH102" s="45"/>
      <c r="GI102" s="45"/>
      <c r="GJ102" s="45"/>
      <c r="GK102" s="45"/>
      <c r="GL102" s="45"/>
      <c r="GM102" s="45"/>
      <c r="GN102" s="45"/>
      <c r="GO102" s="45"/>
      <c r="GP102" s="45"/>
      <c r="GQ102" s="45"/>
      <c r="GR102" s="45"/>
      <c r="GS102" s="45"/>
      <c r="GT102" s="45"/>
      <c r="GU102" s="45"/>
      <c r="GV102" s="45"/>
      <c r="GW102" s="45"/>
      <c r="GX102" s="45"/>
      <c r="GY102" s="45"/>
      <c r="GZ102" s="45"/>
      <c r="HA102" s="45"/>
      <c r="HB102" s="45"/>
      <c r="HC102" s="45"/>
      <c r="HD102" s="45"/>
      <c r="HE102" s="45"/>
      <c r="HF102" s="45"/>
      <c r="HG102" s="45"/>
      <c r="HH102" s="45"/>
      <c r="HI102" s="45"/>
      <c r="HJ102" s="45"/>
      <c r="HK102" s="45"/>
      <c r="HL102" s="45"/>
      <c r="HM102" s="45"/>
      <c r="HN102" s="45"/>
      <c r="HO102" s="45"/>
      <c r="HP102" s="45"/>
      <c r="HQ102" s="45"/>
      <c r="HR102" s="45"/>
      <c r="HS102" s="45"/>
      <c r="HT102" s="45"/>
      <c r="HU102" s="45"/>
      <c r="HV102" s="45"/>
      <c r="HW102" s="45"/>
      <c r="HX102" s="45"/>
      <c r="HY102" s="45"/>
      <c r="HZ102" s="45"/>
      <c r="IA102" s="45"/>
      <c r="IB102" s="45"/>
      <c r="IC102" s="45"/>
      <c r="ID102" s="45"/>
      <c r="IE102" s="45"/>
      <c r="IF102" s="45"/>
    </row>
    <row r="103" spans="1:240" s="47" customFormat="1" ht="15.75">
      <c r="A103" s="13" t="s">
        <v>176</v>
      </c>
      <c r="B103" s="14" t="s">
        <v>177</v>
      </c>
      <c r="C103" s="15">
        <v>0</v>
      </c>
      <c r="D103" s="15">
        <v>0</v>
      </c>
      <c r="E103" s="15">
        <v>0</v>
      </c>
      <c r="F103" s="45"/>
      <c r="G103" s="46"/>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5"/>
      <c r="DV103" s="45"/>
      <c r="DW103" s="45"/>
      <c r="DX103" s="45"/>
      <c r="DY103" s="45"/>
      <c r="DZ103" s="45"/>
      <c r="EA103" s="45"/>
      <c r="EB103" s="45"/>
      <c r="EC103" s="45"/>
      <c r="ED103" s="45"/>
      <c r="EE103" s="45"/>
      <c r="EF103" s="45"/>
      <c r="EG103" s="45"/>
      <c r="EH103" s="45"/>
      <c r="EI103" s="45"/>
      <c r="EJ103" s="45"/>
      <c r="EK103" s="45"/>
      <c r="EL103" s="45"/>
      <c r="EM103" s="45"/>
      <c r="EN103" s="45"/>
      <c r="EO103" s="45"/>
      <c r="EP103" s="45"/>
      <c r="EQ103" s="45"/>
      <c r="ER103" s="45"/>
      <c r="ES103" s="45"/>
      <c r="ET103" s="45"/>
      <c r="EU103" s="45"/>
      <c r="EV103" s="45"/>
      <c r="EW103" s="45"/>
      <c r="EX103" s="45"/>
      <c r="EY103" s="45"/>
      <c r="EZ103" s="45"/>
      <c r="FA103" s="45"/>
      <c r="FB103" s="45"/>
      <c r="FC103" s="45"/>
      <c r="FD103" s="45"/>
      <c r="FE103" s="45"/>
      <c r="FF103" s="45"/>
      <c r="FG103" s="45"/>
      <c r="FH103" s="45"/>
      <c r="FI103" s="45"/>
      <c r="FJ103" s="45"/>
      <c r="FK103" s="45"/>
      <c r="FL103" s="45"/>
      <c r="FM103" s="45"/>
      <c r="FN103" s="45"/>
      <c r="FO103" s="45"/>
      <c r="FP103" s="45"/>
      <c r="FQ103" s="45"/>
      <c r="FR103" s="45"/>
      <c r="FS103" s="45"/>
      <c r="FT103" s="45"/>
      <c r="FU103" s="45"/>
      <c r="FV103" s="45"/>
      <c r="FW103" s="45"/>
      <c r="FX103" s="45"/>
      <c r="FY103" s="45"/>
      <c r="FZ103" s="45"/>
      <c r="GA103" s="45"/>
      <c r="GB103" s="45"/>
      <c r="GC103" s="45"/>
      <c r="GD103" s="45"/>
      <c r="GE103" s="45"/>
      <c r="GF103" s="45"/>
      <c r="GG103" s="45"/>
      <c r="GH103" s="45"/>
      <c r="GI103" s="45"/>
      <c r="GJ103" s="45"/>
      <c r="GK103" s="45"/>
      <c r="GL103" s="45"/>
      <c r="GM103" s="45"/>
      <c r="GN103" s="45"/>
      <c r="GO103" s="45"/>
      <c r="GP103" s="45"/>
      <c r="GQ103" s="45"/>
      <c r="GR103" s="45"/>
      <c r="GS103" s="45"/>
      <c r="GT103" s="45"/>
      <c r="GU103" s="45"/>
      <c r="GV103" s="45"/>
      <c r="GW103" s="45"/>
      <c r="GX103" s="45"/>
      <c r="GY103" s="45"/>
      <c r="GZ103" s="45"/>
      <c r="HA103" s="45"/>
      <c r="HB103" s="45"/>
      <c r="HC103" s="45"/>
      <c r="HD103" s="45"/>
      <c r="HE103" s="45"/>
      <c r="HF103" s="45"/>
      <c r="HG103" s="45"/>
      <c r="HH103" s="45"/>
      <c r="HI103" s="45"/>
      <c r="HJ103" s="45"/>
      <c r="HK103" s="45"/>
      <c r="HL103" s="45"/>
      <c r="HM103" s="45"/>
      <c r="HN103" s="45"/>
      <c r="HO103" s="45"/>
      <c r="HP103" s="45"/>
      <c r="HQ103" s="45"/>
      <c r="HR103" s="45"/>
      <c r="HS103" s="45"/>
      <c r="HT103" s="45"/>
      <c r="HU103" s="45"/>
      <c r="HV103" s="45"/>
      <c r="HW103" s="45"/>
      <c r="HX103" s="45"/>
      <c r="HY103" s="45"/>
      <c r="HZ103" s="45"/>
      <c r="IA103" s="45"/>
      <c r="IB103" s="45"/>
      <c r="IC103" s="45"/>
      <c r="ID103" s="45"/>
      <c r="IE103" s="45"/>
      <c r="IF103" s="45"/>
    </row>
    <row r="104" spans="1:240" s="44" customFormat="1" ht="15.75">
      <c r="A104" s="48" t="s">
        <v>178</v>
      </c>
      <c r="B104" s="49"/>
      <c r="C104" s="15">
        <f>C103+C75+C66+C53+C48+C36</f>
        <v>162925.69999999998</v>
      </c>
      <c r="D104" s="15">
        <f>D103+D75+D66+D53+D48+D36</f>
        <v>162432.5</v>
      </c>
      <c r="E104" s="15">
        <f>E103+E75+E66+E53+E48+E36</f>
        <v>163500.59999999998</v>
      </c>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c r="FG104" s="27"/>
      <c r="FH104" s="27"/>
      <c r="FI104" s="27"/>
      <c r="FJ104" s="27"/>
      <c r="FK104" s="27"/>
      <c r="FL104" s="27"/>
      <c r="FM104" s="27"/>
      <c r="FN104" s="27"/>
      <c r="FO104" s="27"/>
      <c r="FP104" s="27"/>
      <c r="FQ104" s="27"/>
      <c r="FR104" s="27"/>
      <c r="FS104" s="27"/>
      <c r="FT104" s="27"/>
      <c r="FU104" s="27"/>
      <c r="FV104" s="27"/>
      <c r="FW104" s="27"/>
      <c r="FX104" s="27"/>
      <c r="FY104" s="27"/>
      <c r="FZ104" s="27"/>
      <c r="GA104" s="27"/>
      <c r="GB104" s="27"/>
      <c r="GC104" s="27"/>
      <c r="GD104" s="27"/>
      <c r="GE104" s="27"/>
      <c r="GF104" s="27"/>
      <c r="GG104" s="27"/>
      <c r="GH104" s="27"/>
      <c r="GI104" s="27"/>
      <c r="GJ104" s="27"/>
      <c r="GK104" s="27"/>
      <c r="GL104" s="27"/>
      <c r="GM104" s="27"/>
      <c r="GN104" s="27"/>
      <c r="GO104" s="27"/>
      <c r="GP104" s="27"/>
      <c r="GQ104" s="27"/>
      <c r="GR104" s="27"/>
      <c r="GS104" s="27"/>
      <c r="GT104" s="27"/>
      <c r="GU104" s="27"/>
      <c r="GV104" s="27"/>
      <c r="GW104" s="27"/>
      <c r="GX104" s="27"/>
      <c r="GY104" s="27"/>
      <c r="GZ104" s="27"/>
      <c r="HA104" s="27"/>
      <c r="HB104" s="27"/>
      <c r="HC104" s="27"/>
      <c r="HD104" s="27"/>
      <c r="HE104" s="27"/>
      <c r="HF104" s="27"/>
      <c r="HG104" s="27"/>
      <c r="HH104" s="27"/>
      <c r="HI104" s="27"/>
      <c r="HJ104" s="27"/>
      <c r="HK104" s="27"/>
      <c r="HL104" s="27"/>
      <c r="HM104" s="27"/>
      <c r="HN104" s="27"/>
      <c r="HO104" s="27"/>
      <c r="HP104" s="27"/>
      <c r="HQ104" s="27"/>
      <c r="HR104" s="27"/>
      <c r="HS104" s="27"/>
      <c r="HT104" s="27"/>
      <c r="HU104" s="27"/>
      <c r="HV104" s="27"/>
      <c r="HW104" s="27"/>
      <c r="HX104" s="27"/>
      <c r="HY104" s="27"/>
      <c r="HZ104" s="27"/>
      <c r="IA104" s="27"/>
      <c r="IB104" s="27"/>
      <c r="IC104" s="27"/>
      <c r="ID104" s="27"/>
    </row>
    <row r="105" spans="1:240" s="44" customFormat="1" ht="15.75">
      <c r="A105" s="13" t="s">
        <v>179</v>
      </c>
      <c r="B105" s="50" t="s">
        <v>180</v>
      </c>
      <c r="C105" s="15">
        <f>C104+C35</f>
        <v>3373018.8000000007</v>
      </c>
      <c r="D105" s="15">
        <f>D104+D35</f>
        <v>3705969.0999999996</v>
      </c>
      <c r="E105" s="15">
        <f>E104+E35</f>
        <v>4044603.6</v>
      </c>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c r="FG105" s="27"/>
      <c r="FH105" s="27"/>
      <c r="FI105" s="27"/>
      <c r="FJ105" s="27"/>
      <c r="FK105" s="27"/>
      <c r="FL105" s="27"/>
      <c r="FM105" s="27"/>
      <c r="FN105" s="27"/>
      <c r="FO105" s="27"/>
      <c r="FP105" s="27"/>
      <c r="FQ105" s="27"/>
      <c r="FR105" s="27"/>
      <c r="FS105" s="27"/>
      <c r="FT105" s="27"/>
      <c r="FU105" s="27"/>
      <c r="FV105" s="27"/>
      <c r="FW105" s="27"/>
      <c r="FX105" s="27"/>
      <c r="FY105" s="27"/>
      <c r="FZ105" s="27"/>
      <c r="GA105" s="27"/>
      <c r="GB105" s="27"/>
      <c r="GC105" s="27"/>
      <c r="GD105" s="27"/>
      <c r="GE105" s="27"/>
      <c r="GF105" s="27"/>
      <c r="GG105" s="27"/>
      <c r="GH105" s="27"/>
      <c r="GI105" s="27"/>
      <c r="GJ105" s="27"/>
      <c r="GK105" s="27"/>
      <c r="GL105" s="27"/>
      <c r="GM105" s="27"/>
      <c r="GN105" s="27"/>
      <c r="GO105" s="27"/>
      <c r="GP105" s="27"/>
      <c r="GQ105" s="27"/>
      <c r="GR105" s="27"/>
      <c r="GS105" s="27"/>
      <c r="GT105" s="27"/>
      <c r="GU105" s="27"/>
      <c r="GV105" s="27"/>
      <c r="GW105" s="27"/>
      <c r="GX105" s="27"/>
      <c r="GY105" s="27"/>
      <c r="GZ105" s="27"/>
      <c r="HA105" s="27"/>
      <c r="HB105" s="27"/>
      <c r="HC105" s="27"/>
      <c r="HD105" s="27"/>
      <c r="HE105" s="27"/>
      <c r="HF105" s="27"/>
      <c r="HG105" s="27"/>
      <c r="HH105" s="27"/>
      <c r="HI105" s="27"/>
      <c r="HJ105" s="27"/>
      <c r="HK105" s="27"/>
      <c r="HL105" s="27"/>
      <c r="HM105" s="27"/>
      <c r="HN105" s="27"/>
      <c r="HO105" s="27"/>
      <c r="HP105" s="27"/>
      <c r="HQ105" s="27"/>
      <c r="HR105" s="27"/>
      <c r="HS105" s="27"/>
      <c r="HT105" s="27"/>
      <c r="HU105" s="27"/>
      <c r="HV105" s="27"/>
      <c r="HW105" s="27"/>
      <c r="HX105" s="27"/>
      <c r="HY105" s="27"/>
      <c r="HZ105" s="27"/>
      <c r="IA105" s="27"/>
      <c r="IB105" s="27"/>
      <c r="IC105" s="27"/>
      <c r="ID105" s="27"/>
    </row>
    <row r="106" spans="1:240" s="44" customFormat="1" ht="47.25">
      <c r="A106" s="13" t="s">
        <v>181</v>
      </c>
      <c r="B106" s="50" t="s">
        <v>182</v>
      </c>
      <c r="C106" s="15">
        <f>C107+C110+C174+C218</f>
        <v>5742517.8999999985</v>
      </c>
      <c r="D106" s="15">
        <f>D107+D110+D174+D218</f>
        <v>4913949</v>
      </c>
      <c r="E106" s="15">
        <f>E107+E110+E174+E218</f>
        <v>5234697.3</v>
      </c>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c r="FG106" s="27"/>
      <c r="FH106" s="27"/>
      <c r="FI106" s="27"/>
      <c r="FJ106" s="27"/>
      <c r="FK106" s="27"/>
      <c r="FL106" s="27"/>
      <c r="FM106" s="27"/>
      <c r="FN106" s="27"/>
      <c r="FO106" s="27"/>
      <c r="FP106" s="27"/>
      <c r="FQ106" s="27"/>
      <c r="FR106" s="27"/>
      <c r="FS106" s="27"/>
      <c r="FT106" s="27"/>
      <c r="FU106" s="27"/>
      <c r="FV106" s="27"/>
      <c r="FW106" s="27"/>
      <c r="FX106" s="27"/>
      <c r="FY106" s="27"/>
      <c r="FZ106" s="27"/>
      <c r="GA106" s="27"/>
      <c r="GB106" s="27"/>
      <c r="GC106" s="27"/>
      <c r="GD106" s="27"/>
      <c r="GE106" s="27"/>
      <c r="GF106" s="27"/>
      <c r="GG106" s="27"/>
      <c r="GH106" s="27"/>
      <c r="GI106" s="27"/>
      <c r="GJ106" s="27"/>
      <c r="GK106" s="27"/>
      <c r="GL106" s="27"/>
      <c r="GM106" s="27"/>
      <c r="GN106" s="27"/>
      <c r="GO106" s="27"/>
      <c r="GP106" s="27"/>
      <c r="GQ106" s="27"/>
      <c r="GR106" s="27"/>
      <c r="GS106" s="27"/>
      <c r="GT106" s="27"/>
      <c r="GU106" s="27"/>
      <c r="GV106" s="27"/>
      <c r="GW106" s="27"/>
      <c r="GX106" s="27"/>
      <c r="GY106" s="27"/>
      <c r="GZ106" s="27"/>
      <c r="HA106" s="27"/>
      <c r="HB106" s="27"/>
      <c r="HC106" s="27"/>
      <c r="HD106" s="27"/>
      <c r="HE106" s="27"/>
      <c r="HF106" s="27"/>
      <c r="HG106" s="27"/>
      <c r="HH106" s="27"/>
      <c r="HI106" s="27"/>
      <c r="HJ106" s="27"/>
      <c r="HK106" s="27"/>
      <c r="HL106" s="27"/>
      <c r="HM106" s="27"/>
      <c r="HN106" s="27"/>
      <c r="HO106" s="27"/>
      <c r="HP106" s="27"/>
      <c r="HQ106" s="27"/>
      <c r="HR106" s="27"/>
      <c r="HS106" s="27"/>
      <c r="HT106" s="27"/>
      <c r="HU106" s="27"/>
      <c r="HV106" s="27"/>
      <c r="HW106" s="27"/>
      <c r="HX106" s="27"/>
      <c r="HY106" s="27"/>
      <c r="HZ106" s="27"/>
      <c r="IA106" s="27"/>
      <c r="IB106" s="27"/>
      <c r="IC106" s="27"/>
      <c r="ID106" s="27"/>
    </row>
    <row r="107" spans="1:240" s="44" customFormat="1" ht="31.5">
      <c r="A107" s="13" t="s">
        <v>183</v>
      </c>
      <c r="B107" s="14" t="s">
        <v>184</v>
      </c>
      <c r="C107" s="15">
        <f>SUM(C108:C109)</f>
        <v>706384.7</v>
      </c>
      <c r="D107" s="15">
        <f>SUM(D108:D109)</f>
        <v>631757</v>
      </c>
      <c r="E107" s="15">
        <f>SUM(E108:E109)</f>
        <v>620752.30000000005</v>
      </c>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7"/>
      <c r="GG107" s="27"/>
      <c r="GH107" s="27"/>
      <c r="GI107" s="27"/>
      <c r="GJ107" s="27"/>
      <c r="GK107" s="27"/>
      <c r="GL107" s="27"/>
      <c r="GM107" s="27"/>
      <c r="GN107" s="27"/>
      <c r="GO107" s="27"/>
      <c r="GP107" s="27"/>
      <c r="GQ107" s="27"/>
      <c r="GR107" s="27"/>
      <c r="GS107" s="27"/>
      <c r="GT107" s="27"/>
      <c r="GU107" s="27"/>
      <c r="GV107" s="27"/>
      <c r="GW107" s="27"/>
      <c r="GX107" s="27"/>
      <c r="GY107" s="27"/>
      <c r="GZ107" s="27"/>
      <c r="HA107" s="27"/>
      <c r="HB107" s="27"/>
      <c r="HC107" s="27"/>
      <c r="HD107" s="27"/>
      <c r="HE107" s="27"/>
      <c r="HF107" s="27"/>
      <c r="HG107" s="27"/>
      <c r="HH107" s="27"/>
      <c r="HI107" s="27"/>
      <c r="HJ107" s="27"/>
      <c r="HK107" s="27"/>
      <c r="HL107" s="27"/>
      <c r="HM107" s="27"/>
      <c r="HN107" s="27"/>
      <c r="HO107" s="27"/>
      <c r="HP107" s="27"/>
      <c r="HQ107" s="27"/>
      <c r="HR107" s="27"/>
      <c r="HS107" s="27"/>
      <c r="HT107" s="27"/>
      <c r="HU107" s="27"/>
      <c r="HV107" s="27"/>
      <c r="HW107" s="27"/>
      <c r="HX107" s="27"/>
      <c r="HY107" s="27"/>
      <c r="HZ107" s="27"/>
      <c r="IA107" s="27"/>
      <c r="IB107" s="27"/>
      <c r="IC107" s="27"/>
      <c r="ID107" s="27"/>
    </row>
    <row r="108" spans="1:240" s="44" customFormat="1" ht="47.25">
      <c r="A108" s="11" t="s">
        <v>185</v>
      </c>
      <c r="B108" s="21" t="s">
        <v>186</v>
      </c>
      <c r="C108" s="22">
        <v>290439.5</v>
      </c>
      <c r="D108" s="22">
        <v>215811.8</v>
      </c>
      <c r="E108" s="22">
        <v>204807.1</v>
      </c>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c r="FG108" s="27"/>
      <c r="FH108" s="27"/>
      <c r="FI108" s="27"/>
      <c r="FJ108" s="27"/>
      <c r="FK108" s="27"/>
      <c r="FL108" s="27"/>
      <c r="FM108" s="27"/>
      <c r="FN108" s="27"/>
      <c r="FO108" s="27"/>
      <c r="FP108" s="27"/>
      <c r="FQ108" s="27"/>
      <c r="FR108" s="27"/>
      <c r="FS108" s="27"/>
      <c r="FT108" s="27"/>
      <c r="FU108" s="27"/>
      <c r="FV108" s="27"/>
      <c r="FW108" s="27"/>
      <c r="FX108" s="27"/>
      <c r="FY108" s="27"/>
      <c r="FZ108" s="27"/>
      <c r="GA108" s="27"/>
      <c r="GB108" s="27"/>
      <c r="GC108" s="27"/>
      <c r="GD108" s="27"/>
      <c r="GE108" s="27"/>
      <c r="GF108" s="27"/>
      <c r="GG108" s="27"/>
      <c r="GH108" s="27"/>
      <c r="GI108" s="27"/>
      <c r="GJ108" s="27"/>
      <c r="GK108" s="27"/>
      <c r="GL108" s="27"/>
      <c r="GM108" s="27"/>
      <c r="GN108" s="27"/>
      <c r="GO108" s="27"/>
      <c r="GP108" s="27"/>
      <c r="GQ108" s="27"/>
      <c r="GR108" s="27"/>
      <c r="GS108" s="27"/>
      <c r="GT108" s="27"/>
      <c r="GU108" s="27"/>
      <c r="GV108" s="27"/>
      <c r="GW108" s="27"/>
      <c r="GX108" s="27"/>
      <c r="GY108" s="27"/>
      <c r="GZ108" s="27"/>
      <c r="HA108" s="27"/>
      <c r="HB108" s="27"/>
      <c r="HC108" s="27"/>
      <c r="HD108" s="27"/>
      <c r="HE108" s="27"/>
      <c r="HF108" s="27"/>
      <c r="HG108" s="27"/>
      <c r="HH108" s="27"/>
      <c r="HI108" s="27"/>
      <c r="HJ108" s="27"/>
      <c r="HK108" s="27"/>
      <c r="HL108" s="27"/>
      <c r="HM108" s="27"/>
      <c r="HN108" s="27"/>
      <c r="HO108" s="27"/>
      <c r="HP108" s="27"/>
      <c r="HQ108" s="27"/>
      <c r="HR108" s="27"/>
      <c r="HS108" s="27"/>
      <c r="HT108" s="27"/>
      <c r="HU108" s="27"/>
      <c r="HV108" s="27"/>
      <c r="HW108" s="27"/>
      <c r="HX108" s="27"/>
      <c r="HY108" s="27"/>
      <c r="HZ108" s="27"/>
      <c r="IA108" s="27"/>
      <c r="IB108" s="27"/>
      <c r="IC108" s="27"/>
      <c r="ID108" s="27"/>
    </row>
    <row r="109" spans="1:240" s="44" customFormat="1" ht="47.25">
      <c r="A109" s="11" t="s">
        <v>187</v>
      </c>
      <c r="B109" s="21" t="s">
        <v>188</v>
      </c>
      <c r="C109" s="22">
        <v>415945.2</v>
      </c>
      <c r="D109" s="22">
        <v>415945.2</v>
      </c>
      <c r="E109" s="22">
        <v>415945.2</v>
      </c>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c r="FG109" s="27"/>
      <c r="FH109" s="27"/>
      <c r="FI109" s="27"/>
      <c r="FJ109" s="27"/>
      <c r="FK109" s="27"/>
      <c r="FL109" s="27"/>
      <c r="FM109" s="27"/>
      <c r="FN109" s="27"/>
      <c r="FO109" s="27"/>
      <c r="FP109" s="27"/>
      <c r="FQ109" s="27"/>
      <c r="FR109" s="27"/>
      <c r="FS109" s="27"/>
      <c r="FT109" s="27"/>
      <c r="FU109" s="27"/>
      <c r="FV109" s="27"/>
      <c r="FW109" s="27"/>
      <c r="FX109" s="27"/>
      <c r="FY109" s="27"/>
      <c r="FZ109" s="27"/>
      <c r="GA109" s="27"/>
      <c r="GB109" s="27"/>
      <c r="GC109" s="27"/>
      <c r="GD109" s="27"/>
      <c r="GE109" s="27"/>
      <c r="GF109" s="27"/>
      <c r="GG109" s="27"/>
      <c r="GH109" s="27"/>
      <c r="GI109" s="27"/>
      <c r="GJ109" s="27"/>
      <c r="GK109" s="27"/>
      <c r="GL109" s="27"/>
      <c r="GM109" s="27"/>
      <c r="GN109" s="27"/>
      <c r="GO109" s="27"/>
      <c r="GP109" s="27"/>
      <c r="GQ109" s="27"/>
      <c r="GR109" s="27"/>
      <c r="GS109" s="27"/>
      <c r="GT109" s="27"/>
      <c r="GU109" s="27"/>
      <c r="GV109" s="27"/>
      <c r="GW109" s="27"/>
      <c r="GX109" s="27"/>
      <c r="GY109" s="27"/>
      <c r="GZ109" s="27"/>
      <c r="HA109" s="27"/>
      <c r="HB109" s="27"/>
      <c r="HC109" s="27"/>
      <c r="HD109" s="27"/>
      <c r="HE109" s="27"/>
      <c r="HF109" s="27"/>
      <c r="HG109" s="27"/>
      <c r="HH109" s="27"/>
      <c r="HI109" s="27"/>
      <c r="HJ109" s="27"/>
      <c r="HK109" s="27"/>
      <c r="HL109" s="27"/>
      <c r="HM109" s="27"/>
      <c r="HN109" s="27"/>
      <c r="HO109" s="27"/>
      <c r="HP109" s="27"/>
      <c r="HQ109" s="27"/>
      <c r="HR109" s="27"/>
      <c r="HS109" s="27"/>
      <c r="HT109" s="27"/>
      <c r="HU109" s="27"/>
      <c r="HV109" s="27"/>
      <c r="HW109" s="27"/>
      <c r="HX109" s="27"/>
      <c r="HY109" s="27"/>
      <c r="HZ109" s="27"/>
      <c r="IA109" s="27"/>
      <c r="IB109" s="27"/>
      <c r="IC109" s="27"/>
      <c r="ID109" s="27"/>
    </row>
    <row r="110" spans="1:240" s="44" customFormat="1" ht="31.5">
      <c r="A110" s="13" t="s">
        <v>189</v>
      </c>
      <c r="B110" s="14" t="s">
        <v>190</v>
      </c>
      <c r="C110" s="15">
        <f>SUM(C111:C173)</f>
        <v>1675698.8999999997</v>
      </c>
      <c r="D110" s="15">
        <f>SUM(D111:D173)</f>
        <v>920043.9</v>
      </c>
      <c r="E110" s="15">
        <f>SUM(E111:E173)</f>
        <v>1224165.2999999998</v>
      </c>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c r="FM110" s="27"/>
      <c r="FN110" s="27"/>
      <c r="FO110" s="27"/>
      <c r="FP110" s="27"/>
      <c r="FQ110" s="27"/>
      <c r="FR110" s="27"/>
      <c r="FS110" s="27"/>
      <c r="FT110" s="27"/>
      <c r="FU110" s="27"/>
      <c r="FV110" s="27"/>
      <c r="FW110" s="27"/>
      <c r="FX110" s="27"/>
      <c r="FY110" s="27"/>
      <c r="FZ110" s="27"/>
      <c r="GA110" s="27"/>
      <c r="GB110" s="27"/>
      <c r="GC110" s="27"/>
      <c r="GD110" s="27"/>
      <c r="GE110" s="27"/>
      <c r="GF110" s="27"/>
      <c r="GG110" s="27"/>
      <c r="GH110" s="27"/>
      <c r="GI110" s="27"/>
      <c r="GJ110" s="27"/>
      <c r="GK110" s="27"/>
      <c r="GL110" s="27"/>
      <c r="GM110" s="27"/>
      <c r="GN110" s="27"/>
      <c r="GO110" s="27"/>
      <c r="GP110" s="27"/>
      <c r="GQ110" s="27"/>
      <c r="GR110" s="27"/>
      <c r="GS110" s="27"/>
      <c r="GT110" s="27"/>
      <c r="GU110" s="27"/>
      <c r="GV110" s="27"/>
      <c r="GW110" s="27"/>
      <c r="GX110" s="27"/>
      <c r="GY110" s="27"/>
      <c r="GZ110" s="27"/>
      <c r="HA110" s="27"/>
      <c r="HB110" s="27"/>
      <c r="HC110" s="27"/>
      <c r="HD110" s="27"/>
      <c r="HE110" s="27"/>
      <c r="HF110" s="27"/>
      <c r="HG110" s="27"/>
      <c r="HH110" s="27"/>
      <c r="HI110" s="27"/>
      <c r="HJ110" s="27"/>
      <c r="HK110" s="27"/>
      <c r="HL110" s="27"/>
      <c r="HM110" s="27"/>
      <c r="HN110" s="27"/>
      <c r="HO110" s="27"/>
      <c r="HP110" s="27"/>
      <c r="HQ110" s="27"/>
      <c r="HR110" s="27"/>
      <c r="HS110" s="27"/>
      <c r="HT110" s="27"/>
      <c r="HU110" s="27"/>
      <c r="HV110" s="27"/>
      <c r="HW110" s="27"/>
      <c r="HX110" s="27"/>
      <c r="HY110" s="27"/>
      <c r="HZ110" s="27"/>
      <c r="IA110" s="27"/>
      <c r="IB110" s="27"/>
      <c r="IC110" s="27"/>
      <c r="ID110" s="27"/>
    </row>
    <row r="111" spans="1:240" s="44" customFormat="1" ht="94.5">
      <c r="A111" s="11" t="s">
        <v>191</v>
      </c>
      <c r="B111" s="21" t="s">
        <v>192</v>
      </c>
      <c r="C111" s="22">
        <v>182804.2</v>
      </c>
      <c r="D111" s="22">
        <v>86057.1</v>
      </c>
      <c r="E111" s="22">
        <v>85999.1</v>
      </c>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c r="FM111" s="27"/>
      <c r="FN111" s="27"/>
      <c r="FO111" s="27"/>
      <c r="FP111" s="27"/>
      <c r="FQ111" s="27"/>
      <c r="FR111" s="27"/>
      <c r="FS111" s="27"/>
      <c r="FT111" s="27"/>
      <c r="FU111" s="27"/>
      <c r="FV111" s="27"/>
      <c r="FW111" s="27"/>
      <c r="FX111" s="27"/>
      <c r="FY111" s="27"/>
      <c r="FZ111" s="27"/>
      <c r="GA111" s="27"/>
      <c r="GB111" s="27"/>
      <c r="GC111" s="27"/>
      <c r="GD111" s="27"/>
      <c r="GE111" s="27"/>
      <c r="GF111" s="27"/>
      <c r="GG111" s="27"/>
      <c r="GH111" s="27"/>
      <c r="GI111" s="27"/>
      <c r="GJ111" s="27"/>
      <c r="GK111" s="27"/>
      <c r="GL111" s="27"/>
      <c r="GM111" s="27"/>
      <c r="GN111" s="27"/>
      <c r="GO111" s="27"/>
      <c r="GP111" s="27"/>
      <c r="GQ111" s="27"/>
      <c r="GR111" s="27"/>
      <c r="GS111" s="27"/>
      <c r="GT111" s="27"/>
      <c r="GU111" s="27"/>
      <c r="GV111" s="27"/>
      <c r="GW111" s="27"/>
      <c r="GX111" s="27"/>
      <c r="GY111" s="27"/>
      <c r="GZ111" s="27"/>
      <c r="HA111" s="27"/>
      <c r="HB111" s="27"/>
      <c r="HC111" s="27"/>
      <c r="HD111" s="27"/>
      <c r="HE111" s="27"/>
      <c r="HF111" s="27"/>
      <c r="HG111" s="27"/>
      <c r="HH111" s="27"/>
      <c r="HI111" s="27"/>
      <c r="HJ111" s="27"/>
      <c r="HK111" s="27"/>
      <c r="HL111" s="27"/>
      <c r="HM111" s="27"/>
      <c r="HN111" s="27"/>
      <c r="HO111" s="27"/>
      <c r="HP111" s="27"/>
      <c r="HQ111" s="27"/>
      <c r="HR111" s="27"/>
      <c r="HS111" s="27"/>
      <c r="HT111" s="27"/>
      <c r="HU111" s="27"/>
      <c r="HV111" s="27"/>
      <c r="HW111" s="27"/>
      <c r="HX111" s="27"/>
      <c r="HY111" s="27"/>
      <c r="HZ111" s="27"/>
      <c r="IA111" s="27"/>
      <c r="IB111" s="27"/>
      <c r="IC111" s="27"/>
      <c r="ID111" s="27"/>
    </row>
    <row r="112" spans="1:240" ht="94.5">
      <c r="A112" s="11" t="s">
        <v>191</v>
      </c>
      <c r="B112" s="21" t="s">
        <v>193</v>
      </c>
      <c r="C112" s="22">
        <v>85861</v>
      </c>
      <c r="D112" s="22">
        <v>0</v>
      </c>
      <c r="E112" s="22">
        <v>0</v>
      </c>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c r="FM112" s="27"/>
      <c r="FN112" s="27"/>
      <c r="FO112" s="27"/>
      <c r="FP112" s="27"/>
      <c r="FQ112" s="27"/>
      <c r="FR112" s="27"/>
      <c r="FS112" s="27"/>
      <c r="FT112" s="27"/>
      <c r="FU112" s="27"/>
      <c r="FV112" s="27"/>
      <c r="FW112" s="27"/>
      <c r="FX112" s="27"/>
      <c r="FY112" s="27"/>
      <c r="FZ112" s="27"/>
      <c r="GA112" s="27"/>
      <c r="GB112" s="27"/>
      <c r="GC112" s="27"/>
      <c r="GD112" s="27"/>
      <c r="GE112" s="27"/>
      <c r="GF112" s="27"/>
      <c r="GG112" s="27"/>
      <c r="GH112" s="27"/>
      <c r="GI112" s="27"/>
      <c r="GJ112" s="27"/>
      <c r="GK112" s="27"/>
      <c r="GL112" s="27"/>
      <c r="GM112" s="27"/>
      <c r="GN112" s="27"/>
      <c r="GO112" s="27"/>
      <c r="GP112" s="27"/>
      <c r="GQ112" s="27"/>
      <c r="GR112" s="27"/>
      <c r="GS112" s="27"/>
      <c r="GT112" s="27"/>
      <c r="GU112" s="27"/>
      <c r="GV112" s="27"/>
      <c r="GW112" s="27"/>
      <c r="GX112" s="27"/>
      <c r="GY112" s="27"/>
      <c r="GZ112" s="27"/>
      <c r="HA112" s="27"/>
      <c r="HB112" s="27"/>
      <c r="HC112" s="27"/>
      <c r="HD112" s="27"/>
      <c r="HE112" s="27"/>
      <c r="HF112" s="27"/>
      <c r="HG112" s="27"/>
      <c r="HH112" s="27"/>
      <c r="HI112" s="27"/>
      <c r="HJ112" s="27"/>
      <c r="HK112" s="27"/>
      <c r="HL112" s="27"/>
      <c r="HM112" s="27"/>
      <c r="HN112" s="27"/>
      <c r="HO112" s="27"/>
      <c r="HP112" s="27"/>
      <c r="HQ112" s="27"/>
      <c r="HR112" s="27"/>
      <c r="HS112" s="27"/>
      <c r="HT112" s="27"/>
      <c r="HU112" s="27"/>
      <c r="HV112" s="27"/>
      <c r="HW112" s="27"/>
      <c r="HX112" s="27"/>
      <c r="HY112" s="27"/>
      <c r="HZ112" s="27"/>
      <c r="IA112" s="27"/>
      <c r="IB112" s="27"/>
      <c r="IC112" s="27"/>
      <c r="ID112" s="27"/>
    </row>
    <row r="113" spans="1:238" s="44" customFormat="1" ht="96.75" customHeight="1">
      <c r="A113" s="51" t="s">
        <v>194</v>
      </c>
      <c r="B113" s="21" t="s">
        <v>195</v>
      </c>
      <c r="C113" s="22">
        <v>0</v>
      </c>
      <c r="D113" s="22">
        <v>46802.8</v>
      </c>
      <c r="E113" s="22">
        <v>0</v>
      </c>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c r="FU113" s="27"/>
      <c r="FV113" s="27"/>
      <c r="FW113" s="27"/>
      <c r="FX113" s="27"/>
      <c r="FY113" s="27"/>
      <c r="FZ113" s="27"/>
      <c r="GA113" s="27"/>
      <c r="GB113" s="27"/>
      <c r="GC113" s="27"/>
      <c r="GD113" s="27"/>
      <c r="GE113" s="27"/>
      <c r="GF113" s="27"/>
      <c r="GG113" s="27"/>
      <c r="GH113" s="27"/>
      <c r="GI113" s="27"/>
      <c r="GJ113" s="27"/>
      <c r="GK113" s="27"/>
      <c r="GL113" s="27"/>
      <c r="GM113" s="27"/>
      <c r="GN113" s="27"/>
      <c r="GO113" s="27"/>
      <c r="GP113" s="27"/>
      <c r="GQ113" s="27"/>
      <c r="GR113" s="27"/>
      <c r="GS113" s="27"/>
      <c r="GT113" s="27"/>
      <c r="GU113" s="27"/>
      <c r="GV113" s="27"/>
      <c r="GW113" s="27"/>
      <c r="GX113" s="27"/>
      <c r="GY113" s="27"/>
      <c r="GZ113" s="27"/>
      <c r="HA113" s="27"/>
      <c r="HB113" s="27"/>
      <c r="HC113" s="27"/>
      <c r="HD113" s="27"/>
      <c r="HE113" s="27"/>
      <c r="HF113" s="27"/>
      <c r="HG113" s="27"/>
      <c r="HH113" s="27"/>
      <c r="HI113" s="27"/>
      <c r="HJ113" s="27"/>
      <c r="HK113" s="27"/>
      <c r="HL113" s="27"/>
      <c r="HM113" s="27"/>
      <c r="HN113" s="27"/>
      <c r="HO113" s="27"/>
      <c r="HP113" s="27"/>
      <c r="HQ113" s="27"/>
      <c r="HR113" s="27"/>
      <c r="HS113" s="27"/>
      <c r="HT113" s="27"/>
      <c r="HU113" s="27"/>
      <c r="HV113" s="27"/>
      <c r="HW113" s="27"/>
      <c r="HX113" s="27"/>
      <c r="HY113" s="27"/>
      <c r="HZ113" s="27"/>
      <c r="IA113" s="27"/>
      <c r="IB113" s="27"/>
      <c r="IC113" s="27"/>
      <c r="ID113" s="27"/>
    </row>
    <row r="114" spans="1:238" ht="47.25">
      <c r="A114" s="11" t="s">
        <v>196</v>
      </c>
      <c r="B114" s="21" t="s">
        <v>197</v>
      </c>
      <c r="C114" s="22">
        <v>4615</v>
      </c>
      <c r="D114" s="22">
        <v>0</v>
      </c>
      <c r="E114" s="22">
        <v>0</v>
      </c>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c r="FM114" s="27"/>
      <c r="FN114" s="27"/>
      <c r="FO114" s="27"/>
      <c r="FP114" s="27"/>
      <c r="FQ114" s="27"/>
      <c r="FR114" s="27"/>
      <c r="FS114" s="27"/>
      <c r="FT114" s="27"/>
      <c r="FU114" s="27"/>
      <c r="FV114" s="27"/>
      <c r="FW114" s="27"/>
      <c r="FX114" s="27"/>
      <c r="FY114" s="27"/>
      <c r="FZ114" s="27"/>
      <c r="GA114" s="27"/>
      <c r="GB114" s="27"/>
      <c r="GC114" s="27"/>
      <c r="GD114" s="27"/>
      <c r="GE114" s="27"/>
      <c r="GF114" s="27"/>
      <c r="GG114" s="27"/>
      <c r="GH114" s="27"/>
      <c r="GI114" s="27"/>
      <c r="GJ114" s="27"/>
      <c r="GK114" s="27"/>
      <c r="GL114" s="27"/>
      <c r="GM114" s="27"/>
      <c r="GN114" s="27"/>
      <c r="GO114" s="27"/>
      <c r="GP114" s="27"/>
      <c r="GQ114" s="27"/>
      <c r="GR114" s="27"/>
      <c r="GS114" s="27"/>
      <c r="GT114" s="27"/>
      <c r="GU114" s="27"/>
      <c r="GV114" s="27"/>
      <c r="GW114" s="27"/>
      <c r="GX114" s="27"/>
      <c r="GY114" s="27"/>
      <c r="GZ114" s="27"/>
      <c r="HA114" s="27"/>
      <c r="HB114" s="27"/>
      <c r="HC114" s="27"/>
      <c r="HD114" s="27"/>
      <c r="HE114" s="27"/>
      <c r="HF114" s="27"/>
      <c r="HG114" s="27"/>
      <c r="HH114" s="27"/>
      <c r="HI114" s="27"/>
      <c r="HJ114" s="27"/>
      <c r="HK114" s="27"/>
      <c r="HL114" s="27"/>
      <c r="HM114" s="27"/>
      <c r="HN114" s="27"/>
      <c r="HO114" s="27"/>
      <c r="HP114" s="27"/>
      <c r="HQ114" s="27"/>
      <c r="HR114" s="27"/>
      <c r="HS114" s="27"/>
      <c r="HT114" s="27"/>
      <c r="HU114" s="27"/>
      <c r="HV114" s="27"/>
      <c r="HW114" s="27"/>
      <c r="HX114" s="27"/>
      <c r="HY114" s="27"/>
      <c r="HZ114" s="27"/>
      <c r="IA114" s="27"/>
      <c r="IB114" s="27"/>
      <c r="IC114" s="27"/>
      <c r="ID114" s="27"/>
    </row>
    <row r="115" spans="1:238" s="44" customFormat="1" ht="94.5">
      <c r="A115" s="11" t="s">
        <v>198</v>
      </c>
      <c r="B115" s="21" t="s">
        <v>199</v>
      </c>
      <c r="C115" s="22">
        <v>4340.7</v>
      </c>
      <c r="D115" s="22">
        <v>4465.8999999999996</v>
      </c>
      <c r="E115" s="22">
        <v>4594.5</v>
      </c>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c r="FM115" s="27"/>
      <c r="FN115" s="27"/>
      <c r="FO115" s="27"/>
      <c r="FP115" s="27"/>
      <c r="FQ115" s="27"/>
      <c r="FR115" s="27"/>
      <c r="FS115" s="27"/>
      <c r="FT115" s="27"/>
      <c r="FU115" s="27"/>
      <c r="FV115" s="27"/>
      <c r="FW115" s="27"/>
      <c r="FX115" s="27"/>
      <c r="FY115" s="27"/>
      <c r="FZ115" s="27"/>
      <c r="GA115" s="27"/>
      <c r="GB115" s="27"/>
      <c r="GC115" s="27"/>
      <c r="GD115" s="27"/>
      <c r="GE115" s="27"/>
      <c r="GF115" s="27"/>
      <c r="GG115" s="27"/>
      <c r="GH115" s="27"/>
      <c r="GI115" s="27"/>
      <c r="GJ115" s="27"/>
      <c r="GK115" s="27"/>
      <c r="GL115" s="27"/>
      <c r="GM115" s="27"/>
      <c r="GN115" s="27"/>
      <c r="GO115" s="27"/>
      <c r="GP115" s="27"/>
      <c r="GQ115" s="27"/>
      <c r="GR115" s="27"/>
      <c r="GS115" s="27"/>
      <c r="GT115" s="27"/>
      <c r="GU115" s="27"/>
      <c r="GV115" s="27"/>
      <c r="GW115" s="27"/>
      <c r="GX115" s="27"/>
      <c r="GY115" s="27"/>
      <c r="GZ115" s="27"/>
      <c r="HA115" s="27"/>
      <c r="HB115" s="27"/>
      <c r="HC115" s="27"/>
      <c r="HD115" s="27"/>
      <c r="HE115" s="27"/>
      <c r="HF115" s="27"/>
      <c r="HG115" s="27"/>
      <c r="HH115" s="27"/>
      <c r="HI115" s="27"/>
      <c r="HJ115" s="27"/>
      <c r="HK115" s="27"/>
      <c r="HL115" s="27"/>
      <c r="HM115" s="27"/>
      <c r="HN115" s="27"/>
      <c r="HO115" s="27"/>
      <c r="HP115" s="27"/>
      <c r="HQ115" s="27"/>
      <c r="HR115" s="27"/>
      <c r="HS115" s="27"/>
      <c r="HT115" s="27"/>
      <c r="HU115" s="27"/>
      <c r="HV115" s="27"/>
      <c r="HW115" s="27"/>
      <c r="HX115" s="27"/>
      <c r="HY115" s="27"/>
      <c r="HZ115" s="27"/>
      <c r="IA115" s="27"/>
      <c r="IB115" s="27"/>
      <c r="IC115" s="27"/>
      <c r="ID115" s="27"/>
    </row>
    <row r="116" spans="1:238" s="44" customFormat="1" ht="47.25">
      <c r="A116" s="11" t="s">
        <v>200</v>
      </c>
      <c r="B116" s="21" t="s">
        <v>201</v>
      </c>
      <c r="C116" s="22">
        <v>26558.7</v>
      </c>
      <c r="D116" s="22">
        <v>29704.9</v>
      </c>
      <c r="E116" s="22">
        <v>39688.5</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c r="FM116" s="27"/>
      <c r="FN116" s="27"/>
      <c r="FO116" s="27"/>
      <c r="FP116" s="27"/>
      <c r="FQ116" s="27"/>
      <c r="FR116" s="27"/>
      <c r="FS116" s="27"/>
      <c r="FT116" s="27"/>
      <c r="FU116" s="27"/>
      <c r="FV116" s="27"/>
      <c r="FW116" s="27"/>
      <c r="FX116" s="27"/>
      <c r="FY116" s="27"/>
      <c r="FZ116" s="27"/>
      <c r="GA116" s="27"/>
      <c r="GB116" s="27"/>
      <c r="GC116" s="27"/>
      <c r="GD116" s="27"/>
      <c r="GE116" s="27"/>
      <c r="GF116" s="27"/>
      <c r="GG116" s="27"/>
      <c r="GH116" s="27"/>
      <c r="GI116" s="27"/>
      <c r="GJ116" s="27"/>
      <c r="GK116" s="27"/>
      <c r="GL116" s="27"/>
      <c r="GM116" s="27"/>
      <c r="GN116" s="27"/>
      <c r="GO116" s="27"/>
      <c r="GP116" s="27"/>
      <c r="GQ116" s="27"/>
      <c r="GR116" s="27"/>
      <c r="GS116" s="27"/>
      <c r="GT116" s="27"/>
      <c r="GU116" s="27"/>
      <c r="GV116" s="27"/>
      <c r="GW116" s="27"/>
      <c r="GX116" s="27"/>
      <c r="GY116" s="27"/>
      <c r="GZ116" s="27"/>
      <c r="HA116" s="27"/>
      <c r="HB116" s="27"/>
      <c r="HC116" s="27"/>
      <c r="HD116" s="27"/>
      <c r="HE116" s="27"/>
      <c r="HF116" s="27"/>
      <c r="HG116" s="27"/>
      <c r="HH116" s="27"/>
      <c r="HI116" s="27"/>
      <c r="HJ116" s="27"/>
      <c r="HK116" s="27"/>
      <c r="HL116" s="27"/>
      <c r="HM116" s="27"/>
      <c r="HN116" s="27"/>
      <c r="HO116" s="27"/>
      <c r="HP116" s="27"/>
      <c r="HQ116" s="27"/>
      <c r="HR116" s="27"/>
      <c r="HS116" s="27"/>
      <c r="HT116" s="27"/>
      <c r="HU116" s="27"/>
      <c r="HV116" s="27"/>
      <c r="HW116" s="27"/>
      <c r="HX116" s="27"/>
      <c r="HY116" s="27"/>
      <c r="HZ116" s="27"/>
      <c r="IA116" s="27"/>
      <c r="IB116" s="27"/>
      <c r="IC116" s="27"/>
      <c r="ID116" s="27"/>
    </row>
    <row r="117" spans="1:238" s="44" customFormat="1" ht="63">
      <c r="A117" s="11" t="s">
        <v>202</v>
      </c>
      <c r="B117" s="21" t="s">
        <v>203</v>
      </c>
      <c r="C117" s="22">
        <v>120967.8</v>
      </c>
      <c r="D117" s="22">
        <v>108470.2</v>
      </c>
      <c r="E117" s="22">
        <v>103574.9</v>
      </c>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c r="FM117" s="27"/>
      <c r="FN117" s="27"/>
      <c r="FO117" s="27"/>
      <c r="FP117" s="27"/>
      <c r="FQ117" s="27"/>
      <c r="FR117" s="27"/>
      <c r="FS117" s="27"/>
      <c r="FT117" s="27"/>
      <c r="FU117" s="27"/>
      <c r="FV117" s="27"/>
      <c r="FW117" s="27"/>
      <c r="FX117" s="27"/>
      <c r="FY117" s="27"/>
      <c r="FZ117" s="27"/>
      <c r="GA117" s="27"/>
      <c r="GB117" s="27"/>
      <c r="GC117" s="27"/>
      <c r="GD117" s="27"/>
      <c r="GE117" s="27"/>
      <c r="GF117" s="27"/>
      <c r="GG117" s="27"/>
      <c r="GH117" s="27"/>
      <c r="GI117" s="27"/>
      <c r="GJ117" s="27"/>
      <c r="GK117" s="27"/>
      <c r="GL117" s="27"/>
      <c r="GM117" s="27"/>
      <c r="GN117" s="27"/>
      <c r="GO117" s="27"/>
      <c r="GP117" s="27"/>
      <c r="GQ117" s="27"/>
      <c r="GR117" s="27"/>
      <c r="GS117" s="27"/>
      <c r="GT117" s="27"/>
      <c r="GU117" s="27"/>
      <c r="GV117" s="27"/>
      <c r="GW117" s="27"/>
      <c r="GX117" s="27"/>
      <c r="GY117" s="27"/>
      <c r="GZ117" s="27"/>
      <c r="HA117" s="27"/>
      <c r="HB117" s="27"/>
      <c r="HC117" s="27"/>
      <c r="HD117" s="27"/>
      <c r="HE117" s="27"/>
      <c r="HF117" s="27"/>
      <c r="HG117" s="27"/>
      <c r="HH117" s="27"/>
      <c r="HI117" s="27"/>
      <c r="HJ117" s="27"/>
      <c r="HK117" s="27"/>
      <c r="HL117" s="27"/>
      <c r="HM117" s="27"/>
      <c r="HN117" s="27"/>
      <c r="HO117" s="27"/>
      <c r="HP117" s="27"/>
      <c r="HQ117" s="27"/>
      <c r="HR117" s="27"/>
      <c r="HS117" s="27"/>
      <c r="HT117" s="27"/>
      <c r="HU117" s="27"/>
      <c r="HV117" s="27"/>
      <c r="HW117" s="27"/>
      <c r="HX117" s="27"/>
      <c r="HY117" s="27"/>
      <c r="HZ117" s="27"/>
      <c r="IA117" s="27"/>
      <c r="IB117" s="27"/>
      <c r="IC117" s="27"/>
      <c r="ID117" s="27"/>
    </row>
    <row r="118" spans="1:238" s="44" customFormat="1" ht="63">
      <c r="A118" s="11" t="s">
        <v>204</v>
      </c>
      <c r="B118" s="21" t="s">
        <v>205</v>
      </c>
      <c r="C118" s="22">
        <v>104167.8</v>
      </c>
      <c r="D118" s="22">
        <v>0</v>
      </c>
      <c r="E118" s="22">
        <v>0</v>
      </c>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c r="FM118" s="27"/>
      <c r="FN118" s="27"/>
      <c r="FO118" s="27"/>
      <c r="FP118" s="27"/>
      <c r="FQ118" s="27"/>
      <c r="FR118" s="27"/>
      <c r="FS118" s="27"/>
      <c r="FT118" s="27"/>
      <c r="FU118" s="27"/>
      <c r="FV118" s="27"/>
      <c r="FW118" s="27"/>
      <c r="FX118" s="27"/>
      <c r="FY118" s="27"/>
      <c r="FZ118" s="27"/>
      <c r="GA118" s="27"/>
      <c r="GB118" s="27"/>
      <c r="GC118" s="27"/>
      <c r="GD118" s="27"/>
      <c r="GE118" s="27"/>
      <c r="GF118" s="27"/>
      <c r="GG118" s="27"/>
      <c r="GH118" s="27"/>
      <c r="GI118" s="27"/>
      <c r="GJ118" s="27"/>
      <c r="GK118" s="27"/>
      <c r="GL118" s="27"/>
      <c r="GM118" s="27"/>
      <c r="GN118" s="27"/>
      <c r="GO118" s="27"/>
      <c r="GP118" s="27"/>
      <c r="GQ118" s="27"/>
      <c r="GR118" s="27"/>
      <c r="GS118" s="27"/>
      <c r="GT118" s="27"/>
      <c r="GU118" s="27"/>
      <c r="GV118" s="27"/>
      <c r="GW118" s="27"/>
      <c r="GX118" s="27"/>
      <c r="GY118" s="27"/>
      <c r="GZ118" s="27"/>
      <c r="HA118" s="27"/>
      <c r="HB118" s="27"/>
      <c r="HC118" s="27"/>
      <c r="HD118" s="27"/>
      <c r="HE118" s="27"/>
      <c r="HF118" s="27"/>
      <c r="HG118" s="27"/>
      <c r="HH118" s="27"/>
      <c r="HI118" s="27"/>
      <c r="HJ118" s="27"/>
      <c r="HK118" s="27"/>
      <c r="HL118" s="27"/>
      <c r="HM118" s="27"/>
      <c r="HN118" s="27"/>
      <c r="HO118" s="27"/>
      <c r="HP118" s="27"/>
      <c r="HQ118" s="27"/>
      <c r="HR118" s="27"/>
      <c r="HS118" s="27"/>
      <c r="HT118" s="27"/>
      <c r="HU118" s="27"/>
      <c r="HV118" s="27"/>
      <c r="HW118" s="27"/>
      <c r="HX118" s="27"/>
      <c r="HY118" s="27"/>
      <c r="HZ118" s="27"/>
      <c r="IA118" s="27"/>
      <c r="IB118" s="27"/>
      <c r="IC118" s="27"/>
      <c r="ID118" s="27"/>
    </row>
    <row r="119" spans="1:238" s="44" customFormat="1" ht="37.5" customHeight="1">
      <c r="A119" s="11" t="s">
        <v>206</v>
      </c>
      <c r="B119" s="18" t="s">
        <v>207</v>
      </c>
      <c r="C119" s="22">
        <v>6428.6</v>
      </c>
      <c r="D119" s="22">
        <v>6772.5</v>
      </c>
      <c r="E119" s="22">
        <v>6779</v>
      </c>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c r="FM119" s="27"/>
      <c r="FN119" s="27"/>
      <c r="FO119" s="27"/>
      <c r="FP119" s="27"/>
      <c r="FQ119" s="27"/>
      <c r="FR119" s="27"/>
      <c r="FS119" s="27"/>
      <c r="FT119" s="27"/>
      <c r="FU119" s="27"/>
      <c r="FV119" s="27"/>
      <c r="FW119" s="27"/>
      <c r="FX119" s="27"/>
      <c r="FY119" s="27"/>
      <c r="FZ119" s="27"/>
      <c r="GA119" s="27"/>
      <c r="GB119" s="27"/>
      <c r="GC119" s="27"/>
      <c r="GD119" s="27"/>
      <c r="GE119" s="27"/>
      <c r="GF119" s="27"/>
      <c r="GG119" s="27"/>
      <c r="GH119" s="27"/>
      <c r="GI119" s="27"/>
      <c r="GJ119" s="27"/>
      <c r="GK119" s="27"/>
      <c r="GL119" s="27"/>
      <c r="GM119" s="27"/>
      <c r="GN119" s="27"/>
      <c r="GO119" s="27"/>
      <c r="GP119" s="27"/>
      <c r="GQ119" s="27"/>
      <c r="GR119" s="27"/>
      <c r="GS119" s="27"/>
      <c r="GT119" s="27"/>
      <c r="GU119" s="27"/>
      <c r="GV119" s="27"/>
      <c r="GW119" s="27"/>
      <c r="GX119" s="27"/>
      <c r="GY119" s="27"/>
      <c r="GZ119" s="27"/>
      <c r="HA119" s="27"/>
      <c r="HB119" s="27"/>
      <c r="HC119" s="27"/>
      <c r="HD119" s="27"/>
      <c r="HE119" s="27"/>
      <c r="HF119" s="27"/>
      <c r="HG119" s="27"/>
      <c r="HH119" s="27"/>
      <c r="HI119" s="27"/>
      <c r="HJ119" s="27"/>
      <c r="HK119" s="27"/>
      <c r="HL119" s="27"/>
      <c r="HM119" s="27"/>
      <c r="HN119" s="27"/>
      <c r="HO119" s="27"/>
      <c r="HP119" s="27"/>
      <c r="HQ119" s="27"/>
      <c r="HR119" s="27"/>
      <c r="HS119" s="27"/>
      <c r="HT119" s="27"/>
      <c r="HU119" s="27"/>
      <c r="HV119" s="27"/>
      <c r="HW119" s="27"/>
      <c r="HX119" s="27"/>
      <c r="HY119" s="27"/>
      <c r="HZ119" s="27"/>
      <c r="IA119" s="27"/>
      <c r="IB119" s="27"/>
      <c r="IC119" s="27"/>
      <c r="ID119" s="27"/>
    </row>
    <row r="120" spans="1:238" s="44" customFormat="1" ht="79.5" customHeight="1">
      <c r="A120" s="52" t="s">
        <v>208</v>
      </c>
      <c r="B120" s="21" t="s">
        <v>209</v>
      </c>
      <c r="C120" s="22">
        <v>0</v>
      </c>
      <c r="D120" s="22">
        <v>132840</v>
      </c>
      <c r="E120" s="22">
        <v>0</v>
      </c>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c r="FM120" s="27"/>
      <c r="FN120" s="27"/>
      <c r="FO120" s="27"/>
      <c r="FP120" s="27"/>
      <c r="FQ120" s="27"/>
      <c r="FR120" s="27"/>
      <c r="FS120" s="27"/>
      <c r="FT120" s="27"/>
      <c r="FU120" s="27"/>
      <c r="FV120" s="27"/>
      <c r="FW120" s="27"/>
      <c r="FX120" s="27"/>
      <c r="FY120" s="27"/>
      <c r="FZ120" s="27"/>
      <c r="GA120" s="27"/>
      <c r="GB120" s="27"/>
      <c r="GC120" s="27"/>
      <c r="GD120" s="27"/>
      <c r="GE120" s="27"/>
      <c r="GF120" s="27"/>
      <c r="GG120" s="27"/>
      <c r="GH120" s="27"/>
      <c r="GI120" s="27"/>
      <c r="GJ120" s="27"/>
      <c r="GK120" s="27"/>
      <c r="GL120" s="27"/>
      <c r="GM120" s="27"/>
      <c r="GN120" s="27"/>
      <c r="GO120" s="27"/>
      <c r="GP120" s="27"/>
      <c r="GQ120" s="27"/>
      <c r="GR120" s="27"/>
      <c r="GS120" s="27"/>
      <c r="GT120" s="27"/>
      <c r="GU120" s="27"/>
      <c r="GV120" s="27"/>
      <c r="GW120" s="27"/>
      <c r="GX120" s="27"/>
      <c r="GY120" s="27"/>
      <c r="GZ120" s="27"/>
      <c r="HA120" s="27"/>
      <c r="HB120" s="27"/>
      <c r="HC120" s="27"/>
      <c r="HD120" s="27"/>
      <c r="HE120" s="27"/>
      <c r="HF120" s="27"/>
      <c r="HG120" s="27"/>
      <c r="HH120" s="27"/>
      <c r="HI120" s="27"/>
      <c r="HJ120" s="27"/>
      <c r="HK120" s="27"/>
      <c r="HL120" s="27"/>
      <c r="HM120" s="27"/>
      <c r="HN120" s="27"/>
      <c r="HO120" s="27"/>
      <c r="HP120" s="27"/>
      <c r="HQ120" s="27"/>
      <c r="HR120" s="27"/>
      <c r="HS120" s="27"/>
      <c r="HT120" s="27"/>
      <c r="HU120" s="27"/>
      <c r="HV120" s="27"/>
      <c r="HW120" s="27"/>
      <c r="HX120" s="27"/>
      <c r="HY120" s="27"/>
      <c r="HZ120" s="27"/>
      <c r="IA120" s="27"/>
      <c r="IB120" s="27"/>
      <c r="IC120" s="27"/>
      <c r="ID120" s="27"/>
    </row>
    <row r="121" spans="1:238" s="44" customFormat="1" ht="41.25" customHeight="1">
      <c r="A121" s="52" t="s">
        <v>208</v>
      </c>
      <c r="B121" s="21" t="s">
        <v>210</v>
      </c>
      <c r="C121" s="22">
        <v>15000</v>
      </c>
      <c r="D121" s="22">
        <v>0</v>
      </c>
      <c r="E121" s="22">
        <v>0</v>
      </c>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c r="FM121" s="27"/>
      <c r="FN121" s="27"/>
      <c r="FO121" s="27"/>
      <c r="FP121" s="27"/>
      <c r="FQ121" s="27"/>
      <c r="FR121" s="27"/>
      <c r="FS121" s="27"/>
      <c r="FT121" s="27"/>
      <c r="FU121" s="27"/>
      <c r="FV121" s="27"/>
      <c r="FW121" s="27"/>
      <c r="FX121" s="27"/>
      <c r="FY121" s="27"/>
      <c r="FZ121" s="27"/>
      <c r="GA121" s="27"/>
      <c r="GB121" s="27"/>
      <c r="GC121" s="27"/>
      <c r="GD121" s="27"/>
      <c r="GE121" s="27"/>
      <c r="GF121" s="27"/>
      <c r="GG121" s="27"/>
      <c r="GH121" s="27"/>
      <c r="GI121" s="27"/>
      <c r="GJ121" s="27"/>
      <c r="GK121" s="27"/>
      <c r="GL121" s="27"/>
      <c r="GM121" s="27"/>
      <c r="GN121" s="27"/>
      <c r="GO121" s="27"/>
      <c r="GP121" s="27"/>
      <c r="GQ121" s="27"/>
      <c r="GR121" s="27"/>
      <c r="GS121" s="27"/>
      <c r="GT121" s="27"/>
      <c r="GU121" s="27"/>
      <c r="GV121" s="27"/>
      <c r="GW121" s="27"/>
      <c r="GX121" s="27"/>
      <c r="GY121" s="27"/>
      <c r="GZ121" s="27"/>
      <c r="HA121" s="27"/>
      <c r="HB121" s="27"/>
      <c r="HC121" s="27"/>
      <c r="HD121" s="27"/>
      <c r="HE121" s="27"/>
      <c r="HF121" s="27"/>
      <c r="HG121" s="27"/>
      <c r="HH121" s="27"/>
      <c r="HI121" s="27"/>
      <c r="HJ121" s="27"/>
      <c r="HK121" s="27"/>
      <c r="HL121" s="27"/>
      <c r="HM121" s="27"/>
      <c r="HN121" s="27"/>
      <c r="HO121" s="27"/>
      <c r="HP121" s="27"/>
      <c r="HQ121" s="27"/>
      <c r="HR121" s="27"/>
      <c r="HS121" s="27"/>
      <c r="HT121" s="27"/>
      <c r="HU121" s="27"/>
      <c r="HV121" s="27"/>
      <c r="HW121" s="27"/>
      <c r="HX121" s="27"/>
      <c r="HY121" s="27"/>
      <c r="HZ121" s="27"/>
      <c r="IA121" s="27"/>
      <c r="IB121" s="27"/>
      <c r="IC121" s="27"/>
      <c r="ID121" s="27"/>
    </row>
    <row r="122" spans="1:238" s="44" customFormat="1" ht="50.25" customHeight="1">
      <c r="A122" s="52" t="s">
        <v>208</v>
      </c>
      <c r="B122" s="53" t="s">
        <v>211</v>
      </c>
      <c r="C122" s="22">
        <v>3664.1</v>
      </c>
      <c r="D122" s="22">
        <v>0</v>
      </c>
      <c r="E122" s="22">
        <v>8486.7000000000007</v>
      </c>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c r="FM122" s="27"/>
      <c r="FN122" s="27"/>
      <c r="FO122" s="27"/>
      <c r="FP122" s="27"/>
      <c r="FQ122" s="27"/>
      <c r="FR122" s="27"/>
      <c r="FS122" s="27"/>
      <c r="FT122" s="27"/>
      <c r="FU122" s="27"/>
      <c r="FV122" s="27"/>
      <c r="FW122" s="27"/>
      <c r="FX122" s="27"/>
      <c r="FY122" s="27"/>
      <c r="FZ122" s="27"/>
      <c r="GA122" s="27"/>
      <c r="GB122" s="27"/>
      <c r="GC122" s="27"/>
      <c r="GD122" s="27"/>
      <c r="GE122" s="27"/>
      <c r="GF122" s="27"/>
      <c r="GG122" s="27"/>
      <c r="GH122" s="27"/>
      <c r="GI122" s="27"/>
      <c r="GJ122" s="27"/>
      <c r="GK122" s="27"/>
      <c r="GL122" s="27"/>
      <c r="GM122" s="27"/>
      <c r="GN122" s="27"/>
      <c r="GO122" s="27"/>
      <c r="GP122" s="27"/>
      <c r="GQ122" s="27"/>
      <c r="GR122" s="27"/>
      <c r="GS122" s="27"/>
      <c r="GT122" s="27"/>
      <c r="GU122" s="27"/>
      <c r="GV122" s="27"/>
      <c r="GW122" s="27"/>
      <c r="GX122" s="27"/>
      <c r="GY122" s="27"/>
      <c r="GZ122" s="27"/>
      <c r="HA122" s="27"/>
      <c r="HB122" s="27"/>
      <c r="HC122" s="27"/>
      <c r="HD122" s="27"/>
      <c r="HE122" s="27"/>
      <c r="HF122" s="27"/>
      <c r="HG122" s="27"/>
      <c r="HH122" s="27"/>
      <c r="HI122" s="27"/>
      <c r="HJ122" s="27"/>
      <c r="HK122" s="27"/>
      <c r="HL122" s="27"/>
      <c r="HM122" s="27"/>
      <c r="HN122" s="27"/>
      <c r="HO122" s="27"/>
      <c r="HP122" s="27"/>
      <c r="HQ122" s="27"/>
      <c r="HR122" s="27"/>
      <c r="HS122" s="27"/>
      <c r="HT122" s="27"/>
      <c r="HU122" s="27"/>
      <c r="HV122" s="27"/>
      <c r="HW122" s="27"/>
      <c r="HX122" s="27"/>
      <c r="HY122" s="27"/>
      <c r="HZ122" s="27"/>
      <c r="IA122" s="27"/>
      <c r="IB122" s="27"/>
      <c r="IC122" s="27"/>
      <c r="ID122" s="27"/>
    </row>
    <row r="123" spans="1:238" s="44" customFormat="1" ht="63.75" customHeight="1">
      <c r="A123" s="52" t="s">
        <v>208</v>
      </c>
      <c r="B123" s="54" t="s">
        <v>212</v>
      </c>
      <c r="C123" s="22">
        <v>64.2</v>
      </c>
      <c r="D123" s="22">
        <v>0</v>
      </c>
      <c r="E123" s="22">
        <v>0</v>
      </c>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c r="FM123" s="27"/>
      <c r="FN123" s="27"/>
      <c r="FO123" s="27"/>
      <c r="FP123" s="27"/>
      <c r="FQ123" s="27"/>
      <c r="FR123" s="27"/>
      <c r="FS123" s="27"/>
      <c r="FT123" s="27"/>
      <c r="FU123" s="27"/>
      <c r="FV123" s="27"/>
      <c r="FW123" s="27"/>
      <c r="FX123" s="27"/>
      <c r="FY123" s="27"/>
      <c r="FZ123" s="27"/>
      <c r="GA123" s="27"/>
      <c r="GB123" s="27"/>
      <c r="GC123" s="27"/>
      <c r="GD123" s="27"/>
      <c r="GE123" s="27"/>
      <c r="GF123" s="27"/>
      <c r="GG123" s="27"/>
      <c r="GH123" s="27"/>
      <c r="GI123" s="27"/>
      <c r="GJ123" s="27"/>
      <c r="GK123" s="27"/>
      <c r="GL123" s="27"/>
      <c r="GM123" s="27"/>
      <c r="GN123" s="27"/>
      <c r="GO123" s="27"/>
      <c r="GP123" s="27"/>
      <c r="GQ123" s="27"/>
      <c r="GR123" s="27"/>
      <c r="GS123" s="27"/>
      <c r="GT123" s="27"/>
      <c r="GU123" s="27"/>
      <c r="GV123" s="27"/>
      <c r="GW123" s="27"/>
      <c r="GX123" s="27"/>
      <c r="GY123" s="27"/>
      <c r="GZ123" s="27"/>
      <c r="HA123" s="27"/>
      <c r="HB123" s="27"/>
      <c r="HC123" s="27"/>
      <c r="HD123" s="27"/>
      <c r="HE123" s="27"/>
      <c r="HF123" s="27"/>
      <c r="HG123" s="27"/>
      <c r="HH123" s="27"/>
      <c r="HI123" s="27"/>
      <c r="HJ123" s="27"/>
      <c r="HK123" s="27"/>
      <c r="HL123" s="27"/>
      <c r="HM123" s="27"/>
      <c r="HN123" s="27"/>
      <c r="HO123" s="27"/>
      <c r="HP123" s="27"/>
      <c r="HQ123" s="27"/>
      <c r="HR123" s="27"/>
      <c r="HS123" s="27"/>
      <c r="HT123" s="27"/>
      <c r="HU123" s="27"/>
      <c r="HV123" s="27"/>
      <c r="HW123" s="27"/>
      <c r="HX123" s="27"/>
      <c r="HY123" s="27"/>
      <c r="HZ123" s="27"/>
      <c r="IA123" s="27"/>
      <c r="IB123" s="27"/>
      <c r="IC123" s="27"/>
      <c r="ID123" s="27"/>
    </row>
    <row r="124" spans="1:238" ht="94.5" customHeight="1">
      <c r="A124" s="52" t="s">
        <v>208</v>
      </c>
      <c r="B124" s="55" t="s">
        <v>213</v>
      </c>
      <c r="C124" s="22">
        <v>0</v>
      </c>
      <c r="D124" s="22">
        <v>0</v>
      </c>
      <c r="E124" s="22">
        <v>3795.4</v>
      </c>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c r="FM124" s="27"/>
      <c r="FN124" s="27"/>
      <c r="FO124" s="27"/>
      <c r="FP124" s="27"/>
      <c r="FQ124" s="27"/>
      <c r="FR124" s="27"/>
      <c r="FS124" s="27"/>
      <c r="FT124" s="27"/>
      <c r="FU124" s="27"/>
      <c r="FV124" s="27"/>
      <c r="FW124" s="27"/>
      <c r="FX124" s="27"/>
      <c r="FY124" s="27"/>
      <c r="FZ124" s="27"/>
      <c r="GA124" s="27"/>
      <c r="GB124" s="27"/>
      <c r="GC124" s="27"/>
      <c r="GD124" s="27"/>
      <c r="GE124" s="27"/>
      <c r="GF124" s="27"/>
      <c r="GG124" s="27"/>
      <c r="GH124" s="27"/>
      <c r="GI124" s="27"/>
      <c r="GJ124" s="27"/>
      <c r="GK124" s="27"/>
      <c r="GL124" s="27"/>
      <c r="GM124" s="27"/>
      <c r="GN124" s="27"/>
      <c r="GO124" s="27"/>
      <c r="GP124" s="27"/>
      <c r="GQ124" s="27"/>
      <c r="GR124" s="27"/>
      <c r="GS124" s="27"/>
      <c r="GT124" s="27"/>
      <c r="GU124" s="27"/>
      <c r="GV124" s="27"/>
      <c r="GW124" s="27"/>
      <c r="GX124" s="27"/>
      <c r="GY124" s="27"/>
      <c r="GZ124" s="27"/>
      <c r="HA124" s="27"/>
      <c r="HB124" s="27"/>
      <c r="HC124" s="27"/>
      <c r="HD124" s="27"/>
      <c r="HE124" s="27"/>
      <c r="HF124" s="27"/>
      <c r="HG124" s="27"/>
      <c r="HH124" s="27"/>
      <c r="HI124" s="27"/>
      <c r="HJ124" s="27"/>
      <c r="HK124" s="27"/>
      <c r="HL124" s="27"/>
      <c r="HM124" s="27"/>
      <c r="HN124" s="27"/>
      <c r="HO124" s="27"/>
      <c r="HP124" s="27"/>
      <c r="HQ124" s="27"/>
      <c r="HR124" s="27"/>
      <c r="HS124" s="27"/>
      <c r="HT124" s="27"/>
      <c r="HU124" s="27"/>
      <c r="HV124" s="27"/>
      <c r="HW124" s="27"/>
      <c r="HX124" s="27"/>
      <c r="HY124" s="27"/>
      <c r="HZ124" s="27"/>
      <c r="IA124" s="27"/>
      <c r="IB124" s="27"/>
      <c r="IC124" s="27"/>
      <c r="ID124" s="27"/>
    </row>
    <row r="125" spans="1:238" s="44" customFormat="1" ht="38.25" customHeight="1">
      <c r="A125" s="51" t="s">
        <v>214</v>
      </c>
      <c r="B125" s="37" t="s">
        <v>215</v>
      </c>
      <c r="C125" s="22">
        <v>45543.199999999997</v>
      </c>
      <c r="D125" s="22">
        <v>43761.7</v>
      </c>
      <c r="E125" s="22">
        <v>42017.2</v>
      </c>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c r="FM125" s="27"/>
      <c r="FN125" s="27"/>
      <c r="FO125" s="27"/>
      <c r="FP125" s="27"/>
      <c r="FQ125" s="27"/>
      <c r="FR125" s="27"/>
      <c r="FS125" s="27"/>
      <c r="FT125" s="27"/>
      <c r="FU125" s="27"/>
      <c r="FV125" s="27"/>
      <c r="FW125" s="27"/>
      <c r="FX125" s="27"/>
      <c r="FY125" s="27"/>
      <c r="FZ125" s="27"/>
      <c r="GA125" s="27"/>
      <c r="GB125" s="27"/>
      <c r="GC125" s="27"/>
      <c r="GD125" s="27"/>
      <c r="GE125" s="27"/>
      <c r="GF125" s="27"/>
      <c r="GG125" s="27"/>
      <c r="GH125" s="27"/>
      <c r="GI125" s="27"/>
      <c r="GJ125" s="27"/>
      <c r="GK125" s="27"/>
      <c r="GL125" s="27"/>
      <c r="GM125" s="27"/>
      <c r="GN125" s="27"/>
      <c r="GO125" s="27"/>
      <c r="GP125" s="27"/>
      <c r="GQ125" s="27"/>
      <c r="GR125" s="27"/>
      <c r="GS125" s="27"/>
      <c r="GT125" s="27"/>
      <c r="GU125" s="27"/>
      <c r="GV125" s="27"/>
      <c r="GW125" s="27"/>
      <c r="GX125" s="27"/>
      <c r="GY125" s="27"/>
      <c r="GZ125" s="27"/>
      <c r="HA125" s="27"/>
      <c r="HB125" s="27"/>
      <c r="HC125" s="27"/>
      <c r="HD125" s="27"/>
      <c r="HE125" s="27"/>
      <c r="HF125" s="27"/>
      <c r="HG125" s="27"/>
      <c r="HH125" s="27"/>
      <c r="HI125" s="27"/>
      <c r="HJ125" s="27"/>
      <c r="HK125" s="27"/>
      <c r="HL125" s="27"/>
      <c r="HM125" s="27"/>
      <c r="HN125" s="27"/>
      <c r="HO125" s="27"/>
      <c r="HP125" s="27"/>
      <c r="HQ125" s="27"/>
      <c r="HR125" s="27"/>
      <c r="HS125" s="27"/>
      <c r="HT125" s="27"/>
      <c r="HU125" s="27"/>
      <c r="HV125" s="27"/>
      <c r="HW125" s="27"/>
      <c r="HX125" s="27"/>
      <c r="HY125" s="27"/>
      <c r="HZ125" s="27"/>
      <c r="IA125" s="27"/>
      <c r="IB125" s="27"/>
      <c r="IC125" s="27"/>
      <c r="ID125" s="27"/>
    </row>
    <row r="126" spans="1:238" s="44" customFormat="1" ht="63">
      <c r="A126" s="11" t="s">
        <v>216</v>
      </c>
      <c r="B126" s="18" t="s">
        <v>217</v>
      </c>
      <c r="C126" s="22">
        <v>0</v>
      </c>
      <c r="D126" s="22">
        <v>0</v>
      </c>
      <c r="E126" s="22">
        <v>86931</v>
      </c>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c r="FM126" s="27"/>
      <c r="FN126" s="27"/>
      <c r="FO126" s="27"/>
      <c r="FP126" s="27"/>
      <c r="FQ126" s="27"/>
      <c r="FR126" s="27"/>
      <c r="FS126" s="27"/>
      <c r="FT126" s="27"/>
      <c r="FU126" s="27"/>
      <c r="FV126" s="27"/>
      <c r="FW126" s="27"/>
      <c r="FX126" s="27"/>
      <c r="FY126" s="27"/>
      <c r="FZ126" s="27"/>
      <c r="GA126" s="27"/>
      <c r="GB126" s="27"/>
      <c r="GC126" s="27"/>
      <c r="GD126" s="27"/>
      <c r="GE126" s="27"/>
      <c r="GF126" s="27"/>
      <c r="GG126" s="27"/>
      <c r="GH126" s="27"/>
      <c r="GI126" s="27"/>
      <c r="GJ126" s="27"/>
      <c r="GK126" s="27"/>
      <c r="GL126" s="27"/>
      <c r="GM126" s="27"/>
      <c r="GN126" s="27"/>
      <c r="GO126" s="27"/>
      <c r="GP126" s="27"/>
      <c r="GQ126" s="27"/>
      <c r="GR126" s="27"/>
      <c r="GS126" s="27"/>
      <c r="GT126" s="27"/>
      <c r="GU126" s="27"/>
      <c r="GV126" s="27"/>
      <c r="GW126" s="27"/>
      <c r="GX126" s="27"/>
      <c r="GY126" s="27"/>
      <c r="GZ126" s="27"/>
      <c r="HA126" s="27"/>
      <c r="HB126" s="27"/>
      <c r="HC126" s="27"/>
      <c r="HD126" s="27"/>
      <c r="HE126" s="27"/>
      <c r="HF126" s="27"/>
      <c r="HG126" s="27"/>
      <c r="HH126" s="27"/>
      <c r="HI126" s="27"/>
      <c r="HJ126" s="27"/>
      <c r="HK126" s="27"/>
      <c r="HL126" s="27"/>
      <c r="HM126" s="27"/>
      <c r="HN126" s="27"/>
      <c r="HO126" s="27"/>
      <c r="HP126" s="27"/>
      <c r="HQ126" s="27"/>
      <c r="HR126" s="27"/>
      <c r="HS126" s="27"/>
      <c r="HT126" s="27"/>
      <c r="HU126" s="27"/>
      <c r="HV126" s="27"/>
      <c r="HW126" s="27"/>
      <c r="HX126" s="27"/>
      <c r="HY126" s="27"/>
      <c r="HZ126" s="27"/>
      <c r="IA126" s="27"/>
      <c r="IB126" s="27"/>
      <c r="IC126" s="27"/>
      <c r="ID126" s="27"/>
    </row>
    <row r="127" spans="1:238" s="44" customFormat="1" ht="47.25">
      <c r="A127" s="11" t="s">
        <v>218</v>
      </c>
      <c r="B127" s="18" t="s">
        <v>219</v>
      </c>
      <c r="C127" s="22">
        <v>0</v>
      </c>
      <c r="D127" s="22">
        <v>12000</v>
      </c>
      <c r="E127" s="22">
        <v>0</v>
      </c>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c r="FM127" s="27"/>
      <c r="FN127" s="27"/>
      <c r="FO127" s="27"/>
      <c r="FP127" s="27"/>
      <c r="FQ127" s="27"/>
      <c r="FR127" s="27"/>
      <c r="FS127" s="27"/>
      <c r="FT127" s="27"/>
      <c r="FU127" s="27"/>
      <c r="FV127" s="27"/>
      <c r="FW127" s="27"/>
      <c r="FX127" s="27"/>
      <c r="FY127" s="27"/>
      <c r="FZ127" s="27"/>
      <c r="GA127" s="27"/>
      <c r="GB127" s="27"/>
      <c r="GC127" s="27"/>
      <c r="GD127" s="27"/>
      <c r="GE127" s="27"/>
      <c r="GF127" s="27"/>
      <c r="GG127" s="27"/>
      <c r="GH127" s="27"/>
      <c r="GI127" s="27"/>
      <c r="GJ127" s="27"/>
      <c r="GK127" s="27"/>
      <c r="GL127" s="27"/>
      <c r="GM127" s="27"/>
      <c r="GN127" s="27"/>
      <c r="GO127" s="27"/>
      <c r="GP127" s="27"/>
      <c r="GQ127" s="27"/>
      <c r="GR127" s="27"/>
      <c r="GS127" s="27"/>
      <c r="GT127" s="27"/>
      <c r="GU127" s="27"/>
      <c r="GV127" s="27"/>
      <c r="GW127" s="27"/>
      <c r="GX127" s="27"/>
      <c r="GY127" s="27"/>
      <c r="GZ127" s="27"/>
      <c r="HA127" s="27"/>
      <c r="HB127" s="27"/>
      <c r="HC127" s="27"/>
      <c r="HD127" s="27"/>
      <c r="HE127" s="27"/>
      <c r="HF127" s="27"/>
      <c r="HG127" s="27"/>
      <c r="HH127" s="27"/>
      <c r="HI127" s="27"/>
      <c r="HJ127" s="27"/>
      <c r="HK127" s="27"/>
      <c r="HL127" s="27"/>
      <c r="HM127" s="27"/>
      <c r="HN127" s="27"/>
      <c r="HO127" s="27"/>
      <c r="HP127" s="27"/>
      <c r="HQ127" s="27"/>
      <c r="HR127" s="27"/>
      <c r="HS127" s="27"/>
      <c r="HT127" s="27"/>
      <c r="HU127" s="27"/>
      <c r="HV127" s="27"/>
      <c r="HW127" s="27"/>
      <c r="HX127" s="27"/>
      <c r="HY127" s="27"/>
      <c r="HZ127" s="27"/>
      <c r="IA127" s="27"/>
      <c r="IB127" s="27"/>
      <c r="IC127" s="27"/>
      <c r="ID127" s="27"/>
    </row>
    <row r="128" spans="1:238" s="44" customFormat="1" ht="94.5">
      <c r="A128" s="51" t="s">
        <v>220</v>
      </c>
      <c r="B128" s="18" t="s">
        <v>221</v>
      </c>
      <c r="C128" s="22">
        <v>0</v>
      </c>
      <c r="D128" s="22">
        <v>553.1</v>
      </c>
      <c r="E128" s="22">
        <v>553.1</v>
      </c>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c r="FM128" s="27"/>
      <c r="FN128" s="27"/>
      <c r="FO128" s="27"/>
      <c r="FP128" s="27"/>
      <c r="FQ128" s="27"/>
      <c r="FR128" s="27"/>
      <c r="FS128" s="27"/>
      <c r="FT128" s="27"/>
      <c r="FU128" s="27"/>
      <c r="FV128" s="27"/>
      <c r="FW128" s="27"/>
      <c r="FX128" s="27"/>
      <c r="FY128" s="27"/>
      <c r="FZ128" s="27"/>
      <c r="GA128" s="27"/>
      <c r="GB128" s="27"/>
      <c r="GC128" s="27"/>
      <c r="GD128" s="27"/>
      <c r="GE128" s="27"/>
      <c r="GF128" s="27"/>
      <c r="GG128" s="27"/>
      <c r="GH128" s="27"/>
      <c r="GI128" s="27"/>
      <c r="GJ128" s="27"/>
      <c r="GK128" s="27"/>
      <c r="GL128" s="27"/>
      <c r="GM128" s="27"/>
      <c r="GN128" s="27"/>
      <c r="GO128" s="27"/>
      <c r="GP128" s="27"/>
      <c r="GQ128" s="27"/>
      <c r="GR128" s="27"/>
      <c r="GS128" s="27"/>
      <c r="GT128" s="27"/>
      <c r="GU128" s="27"/>
      <c r="GV128" s="27"/>
      <c r="GW128" s="27"/>
      <c r="GX128" s="27"/>
      <c r="GY128" s="27"/>
      <c r="GZ128" s="27"/>
      <c r="HA128" s="27"/>
      <c r="HB128" s="27"/>
      <c r="HC128" s="27"/>
      <c r="HD128" s="27"/>
      <c r="HE128" s="27"/>
      <c r="HF128" s="27"/>
      <c r="HG128" s="27"/>
      <c r="HH128" s="27"/>
      <c r="HI128" s="27"/>
      <c r="HJ128" s="27"/>
      <c r="HK128" s="27"/>
      <c r="HL128" s="27"/>
      <c r="HM128" s="27"/>
      <c r="HN128" s="27"/>
      <c r="HO128" s="27"/>
      <c r="HP128" s="27"/>
      <c r="HQ128" s="27"/>
      <c r="HR128" s="27"/>
      <c r="HS128" s="27"/>
      <c r="HT128" s="27"/>
      <c r="HU128" s="27"/>
      <c r="HV128" s="27"/>
      <c r="HW128" s="27"/>
      <c r="HX128" s="27"/>
      <c r="HY128" s="27"/>
      <c r="HZ128" s="27"/>
      <c r="IA128" s="27"/>
      <c r="IB128" s="27"/>
      <c r="IC128" s="27"/>
      <c r="ID128" s="27"/>
    </row>
    <row r="129" spans="1:238" s="44" customFormat="1" ht="63">
      <c r="A129" s="51" t="s">
        <v>220</v>
      </c>
      <c r="B129" s="18" t="s">
        <v>222</v>
      </c>
      <c r="C129" s="22">
        <v>45000</v>
      </c>
      <c r="D129" s="22">
        <v>0</v>
      </c>
      <c r="E129" s="22">
        <v>0</v>
      </c>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c r="FM129" s="27"/>
      <c r="FN129" s="27"/>
      <c r="FO129" s="27"/>
      <c r="FP129" s="27"/>
      <c r="FQ129" s="27"/>
      <c r="FR129" s="27"/>
      <c r="FS129" s="27"/>
      <c r="FT129" s="27"/>
      <c r="FU129" s="27"/>
      <c r="FV129" s="27"/>
      <c r="FW129" s="27"/>
      <c r="FX129" s="27"/>
      <c r="FY129" s="27"/>
      <c r="FZ129" s="27"/>
      <c r="GA129" s="27"/>
      <c r="GB129" s="27"/>
      <c r="GC129" s="27"/>
      <c r="GD129" s="27"/>
      <c r="GE129" s="27"/>
      <c r="GF129" s="27"/>
      <c r="GG129" s="27"/>
      <c r="GH129" s="27"/>
      <c r="GI129" s="27"/>
      <c r="GJ129" s="27"/>
      <c r="GK129" s="27"/>
      <c r="GL129" s="27"/>
      <c r="GM129" s="27"/>
      <c r="GN129" s="27"/>
      <c r="GO129" s="27"/>
      <c r="GP129" s="27"/>
      <c r="GQ129" s="27"/>
      <c r="GR129" s="27"/>
      <c r="GS129" s="27"/>
      <c r="GT129" s="27"/>
      <c r="GU129" s="27"/>
      <c r="GV129" s="27"/>
      <c r="GW129" s="27"/>
      <c r="GX129" s="27"/>
      <c r="GY129" s="27"/>
      <c r="GZ129" s="27"/>
      <c r="HA129" s="27"/>
      <c r="HB129" s="27"/>
      <c r="HC129" s="27"/>
      <c r="HD129" s="27"/>
      <c r="HE129" s="27"/>
      <c r="HF129" s="27"/>
      <c r="HG129" s="27"/>
      <c r="HH129" s="27"/>
      <c r="HI129" s="27"/>
      <c r="HJ129" s="27"/>
      <c r="HK129" s="27"/>
      <c r="HL129" s="27"/>
      <c r="HM129" s="27"/>
      <c r="HN129" s="27"/>
      <c r="HO129" s="27"/>
      <c r="HP129" s="27"/>
      <c r="HQ129" s="27"/>
      <c r="HR129" s="27"/>
      <c r="HS129" s="27"/>
      <c r="HT129" s="27"/>
      <c r="HU129" s="27"/>
      <c r="HV129" s="27"/>
      <c r="HW129" s="27"/>
      <c r="HX129" s="27"/>
      <c r="HY129" s="27"/>
      <c r="HZ129" s="27"/>
      <c r="IA129" s="27"/>
      <c r="IB129" s="27"/>
      <c r="IC129" s="27"/>
      <c r="ID129" s="27"/>
    </row>
    <row r="130" spans="1:238" s="44" customFormat="1" ht="31.5">
      <c r="A130" s="51" t="s">
        <v>220</v>
      </c>
      <c r="B130" s="21" t="s">
        <v>223</v>
      </c>
      <c r="C130" s="22">
        <v>112466.8</v>
      </c>
      <c r="D130" s="22">
        <v>0</v>
      </c>
      <c r="E130" s="22">
        <v>0</v>
      </c>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c r="FM130" s="27"/>
      <c r="FN130" s="27"/>
      <c r="FO130" s="27"/>
      <c r="FP130" s="27"/>
      <c r="FQ130" s="27"/>
      <c r="FR130" s="27"/>
      <c r="FS130" s="27"/>
      <c r="FT130" s="27"/>
      <c r="FU130" s="27"/>
      <c r="FV130" s="27"/>
      <c r="FW130" s="27"/>
      <c r="FX130" s="27"/>
      <c r="FY130" s="27"/>
      <c r="FZ130" s="27"/>
      <c r="GA130" s="27"/>
      <c r="GB130" s="27"/>
      <c r="GC130" s="27"/>
      <c r="GD130" s="27"/>
      <c r="GE130" s="27"/>
      <c r="GF130" s="27"/>
      <c r="GG130" s="27"/>
      <c r="GH130" s="27"/>
      <c r="GI130" s="27"/>
      <c r="GJ130" s="27"/>
      <c r="GK130" s="27"/>
      <c r="GL130" s="27"/>
      <c r="GM130" s="27"/>
      <c r="GN130" s="27"/>
      <c r="GO130" s="27"/>
      <c r="GP130" s="27"/>
      <c r="GQ130" s="27"/>
      <c r="GR130" s="27"/>
      <c r="GS130" s="27"/>
      <c r="GT130" s="27"/>
      <c r="GU130" s="27"/>
      <c r="GV130" s="27"/>
      <c r="GW130" s="27"/>
      <c r="GX130" s="27"/>
      <c r="GY130" s="27"/>
      <c r="GZ130" s="27"/>
      <c r="HA130" s="27"/>
      <c r="HB130" s="27"/>
      <c r="HC130" s="27"/>
      <c r="HD130" s="27"/>
      <c r="HE130" s="27"/>
      <c r="HF130" s="27"/>
      <c r="HG130" s="27"/>
      <c r="HH130" s="27"/>
      <c r="HI130" s="27"/>
      <c r="HJ130" s="27"/>
      <c r="HK130" s="27"/>
      <c r="HL130" s="27"/>
      <c r="HM130" s="27"/>
      <c r="HN130" s="27"/>
      <c r="HO130" s="27"/>
      <c r="HP130" s="27"/>
      <c r="HQ130" s="27"/>
      <c r="HR130" s="27"/>
      <c r="HS130" s="27"/>
      <c r="HT130" s="27"/>
      <c r="HU130" s="27"/>
      <c r="HV130" s="27"/>
      <c r="HW130" s="27"/>
      <c r="HX130" s="27"/>
      <c r="HY130" s="27"/>
      <c r="HZ130" s="27"/>
      <c r="IA130" s="27"/>
      <c r="IB130" s="27"/>
      <c r="IC130" s="27"/>
      <c r="ID130" s="27"/>
    </row>
    <row r="131" spans="1:238" s="44" customFormat="1" ht="63">
      <c r="A131" s="51" t="s">
        <v>220</v>
      </c>
      <c r="B131" s="21" t="s">
        <v>224</v>
      </c>
      <c r="C131" s="22">
        <v>100000</v>
      </c>
      <c r="D131" s="22">
        <v>100000</v>
      </c>
      <c r="E131" s="22">
        <v>100000</v>
      </c>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27"/>
      <c r="GP131" s="27"/>
      <c r="GQ131" s="27"/>
      <c r="GR131" s="27"/>
      <c r="GS131" s="27"/>
      <c r="GT131" s="27"/>
      <c r="GU131" s="27"/>
      <c r="GV131" s="27"/>
      <c r="GW131" s="27"/>
      <c r="GX131" s="27"/>
      <c r="GY131" s="27"/>
      <c r="GZ131" s="27"/>
      <c r="HA131" s="27"/>
      <c r="HB131" s="27"/>
      <c r="HC131" s="27"/>
      <c r="HD131" s="27"/>
      <c r="HE131" s="27"/>
      <c r="HF131" s="27"/>
      <c r="HG131" s="27"/>
      <c r="HH131" s="27"/>
      <c r="HI131" s="27"/>
      <c r="HJ131" s="27"/>
      <c r="HK131" s="27"/>
      <c r="HL131" s="27"/>
      <c r="HM131" s="27"/>
      <c r="HN131" s="27"/>
      <c r="HO131" s="27"/>
      <c r="HP131" s="27"/>
      <c r="HQ131" s="27"/>
      <c r="HR131" s="27"/>
      <c r="HS131" s="27"/>
      <c r="HT131" s="27"/>
      <c r="HU131" s="27"/>
      <c r="HV131" s="27"/>
      <c r="HW131" s="27"/>
      <c r="HX131" s="27"/>
      <c r="HY131" s="27"/>
      <c r="HZ131" s="27"/>
      <c r="IA131" s="27"/>
      <c r="IB131" s="27"/>
      <c r="IC131" s="27"/>
      <c r="ID131" s="27"/>
    </row>
    <row r="132" spans="1:238" s="44" customFormat="1" ht="47.25">
      <c r="A132" s="51" t="s">
        <v>220</v>
      </c>
      <c r="B132" s="21" t="s">
        <v>225</v>
      </c>
      <c r="C132" s="22">
        <v>5600</v>
      </c>
      <c r="D132" s="22">
        <v>0</v>
      </c>
      <c r="E132" s="22">
        <v>0</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c r="FF132" s="27"/>
      <c r="FG132" s="27"/>
      <c r="FH132" s="27"/>
      <c r="FI132" s="27"/>
      <c r="FJ132" s="27"/>
      <c r="FK132" s="27"/>
      <c r="FL132" s="27"/>
      <c r="FM132" s="27"/>
      <c r="FN132" s="27"/>
      <c r="FO132" s="27"/>
      <c r="FP132" s="27"/>
      <c r="FQ132" s="27"/>
      <c r="FR132" s="27"/>
      <c r="FS132" s="27"/>
      <c r="FT132" s="27"/>
      <c r="FU132" s="27"/>
      <c r="FV132" s="27"/>
      <c r="FW132" s="27"/>
      <c r="FX132" s="27"/>
      <c r="FY132" s="27"/>
      <c r="FZ132" s="27"/>
      <c r="GA132" s="27"/>
      <c r="GB132" s="27"/>
      <c r="GC132" s="27"/>
      <c r="GD132" s="27"/>
      <c r="GE132" s="27"/>
      <c r="GF132" s="27"/>
      <c r="GG132" s="27"/>
      <c r="GH132" s="27"/>
      <c r="GI132" s="27"/>
      <c r="GJ132" s="27"/>
      <c r="GK132" s="27"/>
      <c r="GL132" s="27"/>
      <c r="GM132" s="27"/>
      <c r="GN132" s="27"/>
      <c r="GO132" s="27"/>
      <c r="GP132" s="27"/>
      <c r="GQ132" s="27"/>
      <c r="GR132" s="27"/>
      <c r="GS132" s="27"/>
      <c r="GT132" s="27"/>
      <c r="GU132" s="27"/>
      <c r="GV132" s="27"/>
      <c r="GW132" s="27"/>
      <c r="GX132" s="27"/>
      <c r="GY132" s="27"/>
      <c r="GZ132" s="27"/>
      <c r="HA132" s="27"/>
      <c r="HB132" s="27"/>
      <c r="HC132" s="27"/>
      <c r="HD132" s="27"/>
      <c r="HE132" s="27"/>
      <c r="HF132" s="27"/>
      <c r="HG132" s="27"/>
      <c r="HH132" s="27"/>
      <c r="HI132" s="27"/>
      <c r="HJ132" s="27"/>
      <c r="HK132" s="27"/>
      <c r="HL132" s="27"/>
      <c r="HM132" s="27"/>
      <c r="HN132" s="27"/>
      <c r="HO132" s="27"/>
      <c r="HP132" s="27"/>
      <c r="HQ132" s="27"/>
      <c r="HR132" s="27"/>
      <c r="HS132" s="27"/>
      <c r="HT132" s="27"/>
      <c r="HU132" s="27"/>
      <c r="HV132" s="27"/>
      <c r="HW132" s="27"/>
      <c r="HX132" s="27"/>
      <c r="HY132" s="27"/>
      <c r="HZ132" s="27"/>
      <c r="IA132" s="27"/>
      <c r="IB132" s="27"/>
      <c r="IC132" s="27"/>
      <c r="ID132" s="27"/>
    </row>
    <row r="133" spans="1:238" s="44" customFormat="1" ht="63">
      <c r="A133" s="51" t="s">
        <v>220</v>
      </c>
      <c r="B133" s="21" t="s">
        <v>226</v>
      </c>
      <c r="C133" s="22">
        <v>32567</v>
      </c>
      <c r="D133" s="22">
        <v>11599</v>
      </c>
      <c r="E133" s="22">
        <v>11599</v>
      </c>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c r="FF133" s="27"/>
      <c r="FG133" s="27"/>
      <c r="FH133" s="27"/>
      <c r="FI133" s="27"/>
      <c r="FJ133" s="27"/>
      <c r="FK133" s="27"/>
      <c r="FL133" s="27"/>
      <c r="FM133" s="27"/>
      <c r="FN133" s="27"/>
      <c r="FO133" s="27"/>
      <c r="FP133" s="27"/>
      <c r="FQ133" s="27"/>
      <c r="FR133" s="27"/>
      <c r="FS133" s="27"/>
      <c r="FT133" s="27"/>
      <c r="FU133" s="27"/>
      <c r="FV133" s="27"/>
      <c r="FW133" s="27"/>
      <c r="FX133" s="27"/>
      <c r="FY133" s="27"/>
      <c r="FZ133" s="27"/>
      <c r="GA133" s="27"/>
      <c r="GB133" s="27"/>
      <c r="GC133" s="27"/>
      <c r="GD133" s="27"/>
      <c r="GE133" s="27"/>
      <c r="GF133" s="27"/>
      <c r="GG133" s="27"/>
      <c r="GH133" s="27"/>
      <c r="GI133" s="27"/>
      <c r="GJ133" s="27"/>
      <c r="GK133" s="27"/>
      <c r="GL133" s="27"/>
      <c r="GM133" s="27"/>
      <c r="GN133" s="27"/>
      <c r="GO133" s="27"/>
      <c r="GP133" s="27"/>
      <c r="GQ133" s="27"/>
      <c r="GR133" s="27"/>
      <c r="GS133" s="27"/>
      <c r="GT133" s="27"/>
      <c r="GU133" s="27"/>
      <c r="GV133" s="27"/>
      <c r="GW133" s="27"/>
      <c r="GX133" s="27"/>
      <c r="GY133" s="27"/>
      <c r="GZ133" s="27"/>
      <c r="HA133" s="27"/>
      <c r="HB133" s="27"/>
      <c r="HC133" s="27"/>
      <c r="HD133" s="27"/>
      <c r="HE133" s="27"/>
      <c r="HF133" s="27"/>
      <c r="HG133" s="27"/>
      <c r="HH133" s="27"/>
      <c r="HI133" s="27"/>
      <c r="HJ133" s="27"/>
      <c r="HK133" s="27"/>
      <c r="HL133" s="27"/>
      <c r="HM133" s="27"/>
      <c r="HN133" s="27"/>
      <c r="HO133" s="27"/>
      <c r="HP133" s="27"/>
      <c r="HQ133" s="27"/>
      <c r="HR133" s="27"/>
      <c r="HS133" s="27"/>
      <c r="HT133" s="27"/>
      <c r="HU133" s="27"/>
      <c r="HV133" s="27"/>
      <c r="HW133" s="27"/>
      <c r="HX133" s="27"/>
      <c r="HY133" s="27"/>
      <c r="HZ133" s="27"/>
      <c r="IA133" s="27"/>
      <c r="IB133" s="27"/>
      <c r="IC133" s="27"/>
      <c r="ID133" s="27"/>
    </row>
    <row r="134" spans="1:238" s="44" customFormat="1" ht="110.25">
      <c r="A134" s="51" t="s">
        <v>220</v>
      </c>
      <c r="B134" s="21" t="s">
        <v>227</v>
      </c>
      <c r="C134" s="22">
        <v>137653.70000000001</v>
      </c>
      <c r="D134" s="22">
        <v>130771</v>
      </c>
      <c r="E134" s="22">
        <v>123888.3</v>
      </c>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c r="GX134" s="27"/>
      <c r="GY134" s="27"/>
      <c r="GZ134" s="27"/>
      <c r="HA134" s="27"/>
      <c r="HB134" s="27"/>
      <c r="HC134" s="27"/>
      <c r="HD134" s="27"/>
      <c r="HE134" s="27"/>
      <c r="HF134" s="27"/>
      <c r="HG134" s="27"/>
      <c r="HH134" s="27"/>
      <c r="HI134" s="27"/>
      <c r="HJ134" s="27"/>
      <c r="HK134" s="27"/>
      <c r="HL134" s="27"/>
      <c r="HM134" s="27"/>
      <c r="HN134" s="27"/>
      <c r="HO134" s="27"/>
      <c r="HP134" s="27"/>
      <c r="HQ134" s="27"/>
      <c r="HR134" s="27"/>
      <c r="HS134" s="27"/>
      <c r="HT134" s="27"/>
      <c r="HU134" s="27"/>
      <c r="HV134" s="27"/>
      <c r="HW134" s="27"/>
      <c r="HX134" s="27"/>
      <c r="HY134" s="27"/>
      <c r="HZ134" s="27"/>
      <c r="IA134" s="27"/>
      <c r="IB134" s="27"/>
      <c r="IC134" s="27"/>
      <c r="ID134" s="27"/>
    </row>
    <row r="135" spans="1:238" s="44" customFormat="1" ht="62.25" customHeight="1">
      <c r="A135" s="51" t="s">
        <v>220</v>
      </c>
      <c r="B135" s="21" t="s">
        <v>228</v>
      </c>
      <c r="C135" s="22">
        <v>7601.3</v>
      </c>
      <c r="D135" s="22">
        <v>7601.2</v>
      </c>
      <c r="E135" s="22">
        <v>7601.2</v>
      </c>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27"/>
      <c r="GP135" s="27"/>
      <c r="GQ135" s="27"/>
      <c r="GR135" s="27"/>
      <c r="GS135" s="27"/>
      <c r="GT135" s="27"/>
      <c r="GU135" s="27"/>
      <c r="GV135" s="27"/>
      <c r="GW135" s="27"/>
      <c r="GX135" s="27"/>
      <c r="GY135" s="27"/>
      <c r="GZ135" s="27"/>
      <c r="HA135" s="27"/>
      <c r="HB135" s="27"/>
      <c r="HC135" s="27"/>
      <c r="HD135" s="27"/>
      <c r="HE135" s="27"/>
      <c r="HF135" s="27"/>
      <c r="HG135" s="27"/>
      <c r="HH135" s="27"/>
      <c r="HI135" s="27"/>
      <c r="HJ135" s="27"/>
      <c r="HK135" s="27"/>
      <c r="HL135" s="27"/>
      <c r="HM135" s="27"/>
      <c r="HN135" s="27"/>
      <c r="HO135" s="27"/>
      <c r="HP135" s="27"/>
      <c r="HQ135" s="27"/>
      <c r="HR135" s="27"/>
      <c r="HS135" s="27"/>
      <c r="HT135" s="27"/>
      <c r="HU135" s="27"/>
      <c r="HV135" s="27"/>
      <c r="HW135" s="27"/>
      <c r="HX135" s="27"/>
      <c r="HY135" s="27"/>
      <c r="HZ135" s="27"/>
      <c r="IA135" s="27"/>
      <c r="IB135" s="27"/>
      <c r="IC135" s="27"/>
      <c r="ID135" s="27"/>
    </row>
    <row r="136" spans="1:238" s="44" customFormat="1" ht="117" customHeight="1">
      <c r="A136" s="51" t="s">
        <v>220</v>
      </c>
      <c r="B136" s="18" t="s">
        <v>229</v>
      </c>
      <c r="C136" s="22">
        <v>25000</v>
      </c>
      <c r="D136" s="22">
        <v>8379.5</v>
      </c>
      <c r="E136" s="22">
        <v>15881.2</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c r="FL136" s="27"/>
      <c r="FM136" s="27"/>
      <c r="FN136" s="27"/>
      <c r="FO136" s="27"/>
      <c r="FP136" s="27"/>
      <c r="FQ136" s="27"/>
      <c r="FR136" s="27"/>
      <c r="FS136" s="27"/>
      <c r="FT136" s="27"/>
      <c r="FU136" s="27"/>
      <c r="FV136" s="27"/>
      <c r="FW136" s="27"/>
      <c r="FX136" s="27"/>
      <c r="FY136" s="27"/>
      <c r="FZ136" s="27"/>
      <c r="GA136" s="27"/>
      <c r="GB136" s="27"/>
      <c r="GC136" s="27"/>
      <c r="GD136" s="27"/>
      <c r="GE136" s="27"/>
      <c r="GF136" s="27"/>
      <c r="GG136" s="27"/>
      <c r="GH136" s="27"/>
      <c r="GI136" s="27"/>
      <c r="GJ136" s="27"/>
      <c r="GK136" s="27"/>
      <c r="GL136" s="27"/>
      <c r="GM136" s="27"/>
      <c r="GN136" s="27"/>
      <c r="GO136" s="27"/>
      <c r="GP136" s="27"/>
      <c r="GQ136" s="27"/>
      <c r="GR136" s="27"/>
      <c r="GS136" s="27"/>
      <c r="GT136" s="27"/>
      <c r="GU136" s="27"/>
      <c r="GV136" s="27"/>
      <c r="GW136" s="27"/>
      <c r="GX136" s="27"/>
      <c r="GY136" s="27"/>
      <c r="GZ136" s="27"/>
      <c r="HA136" s="27"/>
      <c r="HB136" s="27"/>
      <c r="HC136" s="27"/>
      <c r="HD136" s="27"/>
      <c r="HE136" s="27"/>
      <c r="HF136" s="27"/>
      <c r="HG136" s="27"/>
      <c r="HH136" s="27"/>
      <c r="HI136" s="27"/>
      <c r="HJ136" s="27"/>
      <c r="HK136" s="27"/>
      <c r="HL136" s="27"/>
      <c r="HM136" s="27"/>
      <c r="HN136" s="27"/>
      <c r="HO136" s="27"/>
      <c r="HP136" s="27"/>
      <c r="HQ136" s="27"/>
      <c r="HR136" s="27"/>
      <c r="HS136" s="27"/>
      <c r="HT136" s="27"/>
      <c r="HU136" s="27"/>
      <c r="HV136" s="27"/>
      <c r="HW136" s="27"/>
      <c r="HX136" s="27"/>
      <c r="HY136" s="27"/>
      <c r="HZ136" s="27"/>
      <c r="IA136" s="27"/>
      <c r="IB136" s="27"/>
      <c r="IC136" s="27"/>
      <c r="ID136" s="27"/>
    </row>
    <row r="137" spans="1:238" s="44" customFormat="1" ht="78.75">
      <c r="A137" s="51" t="s">
        <v>220</v>
      </c>
      <c r="B137" s="18" t="s">
        <v>230</v>
      </c>
      <c r="C137" s="22">
        <v>60750</v>
      </c>
      <c r="D137" s="22">
        <v>60750</v>
      </c>
      <c r="E137" s="22">
        <v>60750</v>
      </c>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27"/>
      <c r="GP137" s="27"/>
      <c r="GQ137" s="27"/>
      <c r="GR137" s="27"/>
      <c r="GS137" s="27"/>
      <c r="GT137" s="27"/>
      <c r="GU137" s="27"/>
      <c r="GV137" s="27"/>
      <c r="GW137" s="27"/>
      <c r="GX137" s="27"/>
      <c r="GY137" s="27"/>
      <c r="GZ137" s="27"/>
      <c r="HA137" s="27"/>
      <c r="HB137" s="27"/>
      <c r="HC137" s="27"/>
      <c r="HD137" s="27"/>
      <c r="HE137" s="27"/>
      <c r="HF137" s="27"/>
      <c r="HG137" s="27"/>
      <c r="HH137" s="27"/>
      <c r="HI137" s="27"/>
      <c r="HJ137" s="27"/>
      <c r="HK137" s="27"/>
      <c r="HL137" s="27"/>
      <c r="HM137" s="27"/>
      <c r="HN137" s="27"/>
      <c r="HO137" s="27"/>
      <c r="HP137" s="27"/>
      <c r="HQ137" s="27"/>
      <c r="HR137" s="27"/>
      <c r="HS137" s="27"/>
      <c r="HT137" s="27"/>
      <c r="HU137" s="27"/>
      <c r="HV137" s="27"/>
      <c r="HW137" s="27"/>
      <c r="HX137" s="27"/>
      <c r="HY137" s="27"/>
      <c r="HZ137" s="27"/>
      <c r="IA137" s="27"/>
      <c r="IB137" s="27"/>
      <c r="IC137" s="27"/>
      <c r="ID137" s="27"/>
    </row>
    <row r="138" spans="1:238" s="44" customFormat="1" ht="78.75">
      <c r="A138" s="51" t="s">
        <v>220</v>
      </c>
      <c r="B138" s="18" t="s">
        <v>231</v>
      </c>
      <c r="C138" s="22">
        <v>179981.5</v>
      </c>
      <c r="D138" s="22">
        <v>0</v>
      </c>
      <c r="E138" s="22">
        <v>0</v>
      </c>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c r="FL138" s="27"/>
      <c r="FM138" s="27"/>
      <c r="FN138" s="27"/>
      <c r="FO138" s="27"/>
      <c r="FP138" s="27"/>
      <c r="FQ138" s="27"/>
      <c r="FR138" s="27"/>
      <c r="FS138" s="27"/>
      <c r="FT138" s="27"/>
      <c r="FU138" s="27"/>
      <c r="FV138" s="27"/>
      <c r="FW138" s="27"/>
      <c r="FX138" s="27"/>
      <c r="FY138" s="27"/>
      <c r="FZ138" s="27"/>
      <c r="GA138" s="27"/>
      <c r="GB138" s="27"/>
      <c r="GC138" s="27"/>
      <c r="GD138" s="27"/>
      <c r="GE138" s="27"/>
      <c r="GF138" s="27"/>
      <c r="GG138" s="27"/>
      <c r="GH138" s="27"/>
      <c r="GI138" s="27"/>
      <c r="GJ138" s="27"/>
      <c r="GK138" s="27"/>
      <c r="GL138" s="27"/>
      <c r="GM138" s="27"/>
      <c r="GN138" s="27"/>
      <c r="GO138" s="27"/>
      <c r="GP138" s="27"/>
      <c r="GQ138" s="27"/>
      <c r="GR138" s="27"/>
      <c r="GS138" s="27"/>
      <c r="GT138" s="27"/>
      <c r="GU138" s="27"/>
      <c r="GV138" s="27"/>
      <c r="GW138" s="27"/>
      <c r="GX138" s="27"/>
      <c r="GY138" s="27"/>
      <c r="GZ138" s="27"/>
      <c r="HA138" s="27"/>
      <c r="HB138" s="27"/>
      <c r="HC138" s="27"/>
      <c r="HD138" s="27"/>
      <c r="HE138" s="27"/>
      <c r="HF138" s="27"/>
      <c r="HG138" s="27"/>
      <c r="HH138" s="27"/>
      <c r="HI138" s="27"/>
      <c r="HJ138" s="27"/>
      <c r="HK138" s="27"/>
      <c r="HL138" s="27"/>
      <c r="HM138" s="27"/>
      <c r="HN138" s="27"/>
      <c r="HO138" s="27"/>
      <c r="HP138" s="27"/>
      <c r="HQ138" s="27"/>
      <c r="HR138" s="27"/>
      <c r="HS138" s="27"/>
      <c r="HT138" s="27"/>
      <c r="HU138" s="27"/>
      <c r="HV138" s="27"/>
      <c r="HW138" s="27"/>
      <c r="HX138" s="27"/>
      <c r="HY138" s="27"/>
      <c r="HZ138" s="27"/>
      <c r="IA138" s="27"/>
      <c r="IB138" s="27"/>
      <c r="IC138" s="27"/>
      <c r="ID138" s="27"/>
    </row>
    <row r="139" spans="1:238" s="44" customFormat="1" ht="47.25">
      <c r="A139" s="51" t="s">
        <v>220</v>
      </c>
      <c r="B139" s="18" t="s">
        <v>232</v>
      </c>
      <c r="C139" s="22">
        <v>0</v>
      </c>
      <c r="D139" s="22">
        <v>21885.599999999999</v>
      </c>
      <c r="E139" s="22">
        <v>20937.599999999999</v>
      </c>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c r="FL139" s="27"/>
      <c r="FM139" s="27"/>
      <c r="FN139" s="27"/>
      <c r="FO139" s="27"/>
      <c r="FP139" s="27"/>
      <c r="FQ139" s="27"/>
      <c r="FR139" s="27"/>
      <c r="FS139" s="27"/>
      <c r="FT139" s="27"/>
      <c r="FU139" s="27"/>
      <c r="FV139" s="27"/>
      <c r="FW139" s="27"/>
      <c r="FX139" s="27"/>
      <c r="FY139" s="27"/>
      <c r="FZ139" s="27"/>
      <c r="GA139" s="27"/>
      <c r="GB139" s="27"/>
      <c r="GC139" s="27"/>
      <c r="GD139" s="27"/>
      <c r="GE139" s="27"/>
      <c r="GF139" s="27"/>
      <c r="GG139" s="27"/>
      <c r="GH139" s="27"/>
      <c r="GI139" s="27"/>
      <c r="GJ139" s="27"/>
      <c r="GK139" s="27"/>
      <c r="GL139" s="27"/>
      <c r="GM139" s="27"/>
      <c r="GN139" s="27"/>
      <c r="GO139" s="27"/>
      <c r="GP139" s="27"/>
      <c r="GQ139" s="27"/>
      <c r="GR139" s="27"/>
      <c r="GS139" s="27"/>
      <c r="GT139" s="27"/>
      <c r="GU139" s="27"/>
      <c r="GV139" s="27"/>
      <c r="GW139" s="27"/>
      <c r="GX139" s="27"/>
      <c r="GY139" s="27"/>
      <c r="GZ139" s="27"/>
      <c r="HA139" s="27"/>
      <c r="HB139" s="27"/>
      <c r="HC139" s="27"/>
      <c r="HD139" s="27"/>
      <c r="HE139" s="27"/>
      <c r="HF139" s="27"/>
      <c r="HG139" s="27"/>
      <c r="HH139" s="27"/>
      <c r="HI139" s="27"/>
      <c r="HJ139" s="27"/>
      <c r="HK139" s="27"/>
      <c r="HL139" s="27"/>
      <c r="HM139" s="27"/>
      <c r="HN139" s="27"/>
      <c r="HO139" s="27"/>
      <c r="HP139" s="27"/>
      <c r="HQ139" s="27"/>
      <c r="HR139" s="27"/>
      <c r="HS139" s="27"/>
      <c r="HT139" s="27"/>
      <c r="HU139" s="27"/>
      <c r="HV139" s="27"/>
      <c r="HW139" s="27"/>
      <c r="HX139" s="27"/>
      <c r="HY139" s="27"/>
      <c r="HZ139" s="27"/>
      <c r="IA139" s="27"/>
      <c r="IB139" s="27"/>
      <c r="IC139" s="27"/>
      <c r="ID139" s="27"/>
    </row>
    <row r="140" spans="1:238" s="44" customFormat="1" ht="47.25">
      <c r="A140" s="51" t="s">
        <v>220</v>
      </c>
      <c r="B140" s="18" t="s">
        <v>233</v>
      </c>
      <c r="C140" s="22">
        <v>240172.5</v>
      </c>
      <c r="D140" s="22">
        <v>6916.3</v>
      </c>
      <c r="E140" s="22">
        <v>6916.3</v>
      </c>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27"/>
      <c r="GP140" s="27"/>
      <c r="GQ140" s="27"/>
      <c r="GR140" s="27"/>
      <c r="GS140" s="27"/>
      <c r="GT140" s="27"/>
      <c r="GU140" s="27"/>
      <c r="GV140" s="27"/>
      <c r="GW140" s="27"/>
      <c r="GX140" s="27"/>
      <c r="GY140" s="27"/>
      <c r="GZ140" s="27"/>
      <c r="HA140" s="27"/>
      <c r="HB140" s="27"/>
      <c r="HC140" s="27"/>
      <c r="HD140" s="27"/>
      <c r="HE140" s="27"/>
      <c r="HF140" s="27"/>
      <c r="HG140" s="27"/>
      <c r="HH140" s="27"/>
      <c r="HI140" s="27"/>
      <c r="HJ140" s="27"/>
      <c r="HK140" s="27"/>
      <c r="HL140" s="27"/>
      <c r="HM140" s="27"/>
      <c r="HN140" s="27"/>
      <c r="HO140" s="27"/>
      <c r="HP140" s="27"/>
      <c r="HQ140" s="27"/>
      <c r="HR140" s="27"/>
      <c r="HS140" s="27"/>
      <c r="HT140" s="27"/>
      <c r="HU140" s="27"/>
      <c r="HV140" s="27"/>
      <c r="HW140" s="27"/>
      <c r="HX140" s="27"/>
      <c r="HY140" s="27"/>
      <c r="HZ140" s="27"/>
      <c r="IA140" s="27"/>
      <c r="IB140" s="27"/>
      <c r="IC140" s="27"/>
      <c r="ID140" s="27"/>
    </row>
    <row r="141" spans="1:238" s="44" customFormat="1" ht="63">
      <c r="A141" s="51" t="s">
        <v>220</v>
      </c>
      <c r="B141" s="18" t="s">
        <v>234</v>
      </c>
      <c r="C141" s="22">
        <v>0</v>
      </c>
      <c r="D141" s="22">
        <v>0</v>
      </c>
      <c r="E141" s="22">
        <v>42821</v>
      </c>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c r="FL141" s="27"/>
      <c r="FM141" s="27"/>
      <c r="FN141" s="27"/>
      <c r="FO141" s="27"/>
      <c r="FP141" s="27"/>
      <c r="FQ141" s="27"/>
      <c r="FR141" s="27"/>
      <c r="FS141" s="27"/>
      <c r="FT141" s="27"/>
      <c r="FU141" s="27"/>
      <c r="FV141" s="27"/>
      <c r="FW141" s="27"/>
      <c r="FX141" s="27"/>
      <c r="FY141" s="27"/>
      <c r="FZ141" s="27"/>
      <c r="GA141" s="27"/>
      <c r="GB141" s="27"/>
      <c r="GC141" s="27"/>
      <c r="GD141" s="27"/>
      <c r="GE141" s="27"/>
      <c r="GF141" s="27"/>
      <c r="GG141" s="27"/>
      <c r="GH141" s="27"/>
      <c r="GI141" s="27"/>
      <c r="GJ141" s="27"/>
      <c r="GK141" s="27"/>
      <c r="GL141" s="27"/>
      <c r="GM141" s="27"/>
      <c r="GN141" s="27"/>
      <c r="GO141" s="27"/>
      <c r="GP141" s="27"/>
      <c r="GQ141" s="27"/>
      <c r="GR141" s="27"/>
      <c r="GS141" s="27"/>
      <c r="GT141" s="27"/>
      <c r="GU141" s="27"/>
      <c r="GV141" s="27"/>
      <c r="GW141" s="27"/>
      <c r="GX141" s="27"/>
      <c r="GY141" s="27"/>
      <c r="GZ141" s="27"/>
      <c r="HA141" s="27"/>
      <c r="HB141" s="27"/>
      <c r="HC141" s="27"/>
      <c r="HD141" s="27"/>
      <c r="HE141" s="27"/>
      <c r="HF141" s="27"/>
      <c r="HG141" s="27"/>
      <c r="HH141" s="27"/>
      <c r="HI141" s="27"/>
      <c r="HJ141" s="27"/>
      <c r="HK141" s="27"/>
      <c r="HL141" s="27"/>
      <c r="HM141" s="27"/>
      <c r="HN141" s="27"/>
      <c r="HO141" s="27"/>
      <c r="HP141" s="27"/>
      <c r="HQ141" s="27"/>
      <c r="HR141" s="27"/>
      <c r="HS141" s="27"/>
      <c r="HT141" s="27"/>
      <c r="HU141" s="27"/>
      <c r="HV141" s="27"/>
      <c r="HW141" s="27"/>
      <c r="HX141" s="27"/>
      <c r="HY141" s="27"/>
      <c r="HZ141" s="27"/>
      <c r="IA141" s="27"/>
      <c r="IB141" s="27"/>
      <c r="IC141" s="27"/>
      <c r="ID141" s="27"/>
    </row>
    <row r="142" spans="1:238" s="44" customFormat="1" ht="63">
      <c r="A142" s="51" t="s">
        <v>220</v>
      </c>
      <c r="B142" s="18" t="s">
        <v>235</v>
      </c>
      <c r="C142" s="22">
        <v>3429.2</v>
      </c>
      <c r="D142" s="22">
        <v>0</v>
      </c>
      <c r="E142" s="22">
        <v>0</v>
      </c>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27"/>
      <c r="GP142" s="27"/>
      <c r="GQ142" s="27"/>
      <c r="GR142" s="27"/>
      <c r="GS142" s="27"/>
      <c r="GT142" s="27"/>
      <c r="GU142" s="27"/>
      <c r="GV142" s="27"/>
      <c r="GW142" s="27"/>
      <c r="GX142" s="27"/>
      <c r="GY142" s="27"/>
      <c r="GZ142" s="27"/>
      <c r="HA142" s="27"/>
      <c r="HB142" s="27"/>
      <c r="HC142" s="27"/>
      <c r="HD142" s="27"/>
      <c r="HE142" s="27"/>
      <c r="HF142" s="27"/>
      <c r="HG142" s="27"/>
      <c r="HH142" s="27"/>
      <c r="HI142" s="27"/>
      <c r="HJ142" s="27"/>
      <c r="HK142" s="27"/>
      <c r="HL142" s="27"/>
      <c r="HM142" s="27"/>
      <c r="HN142" s="27"/>
      <c r="HO142" s="27"/>
      <c r="HP142" s="27"/>
      <c r="HQ142" s="27"/>
      <c r="HR142" s="27"/>
      <c r="HS142" s="27"/>
      <c r="HT142" s="27"/>
      <c r="HU142" s="27"/>
      <c r="HV142" s="27"/>
      <c r="HW142" s="27"/>
      <c r="HX142" s="27"/>
      <c r="HY142" s="27"/>
      <c r="HZ142" s="27"/>
      <c r="IA142" s="27"/>
      <c r="IB142" s="27"/>
      <c r="IC142" s="27"/>
      <c r="ID142" s="27"/>
    </row>
    <row r="143" spans="1:238" s="44" customFormat="1" ht="47.25">
      <c r="A143" s="11" t="s">
        <v>236</v>
      </c>
      <c r="B143" s="21" t="s">
        <v>237</v>
      </c>
      <c r="C143" s="22">
        <v>28052.400000000001</v>
      </c>
      <c r="D143" s="22">
        <v>28052.400000000001</v>
      </c>
      <c r="E143" s="22">
        <v>28052.400000000001</v>
      </c>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c r="FL143" s="27"/>
      <c r="FM143" s="27"/>
      <c r="FN143" s="27"/>
      <c r="FO143" s="27"/>
      <c r="FP143" s="27"/>
      <c r="FQ143" s="27"/>
      <c r="FR143" s="27"/>
      <c r="FS143" s="27"/>
      <c r="FT143" s="27"/>
      <c r="FU143" s="27"/>
      <c r="FV143" s="27"/>
      <c r="FW143" s="27"/>
      <c r="FX143" s="27"/>
      <c r="FY143" s="27"/>
      <c r="FZ143" s="27"/>
      <c r="GA143" s="27"/>
      <c r="GB143" s="27"/>
      <c r="GC143" s="27"/>
      <c r="GD143" s="27"/>
      <c r="GE143" s="27"/>
      <c r="GF143" s="27"/>
      <c r="GG143" s="27"/>
      <c r="GH143" s="27"/>
      <c r="GI143" s="27"/>
      <c r="GJ143" s="27"/>
      <c r="GK143" s="27"/>
      <c r="GL143" s="27"/>
      <c r="GM143" s="27"/>
      <c r="GN143" s="27"/>
      <c r="GO143" s="27"/>
      <c r="GP143" s="27"/>
      <c r="GQ143" s="27"/>
      <c r="GR143" s="27"/>
      <c r="GS143" s="27"/>
      <c r="GT143" s="27"/>
      <c r="GU143" s="27"/>
      <c r="GV143" s="27"/>
      <c r="GW143" s="27"/>
      <c r="GX143" s="27"/>
      <c r="GY143" s="27"/>
      <c r="GZ143" s="27"/>
      <c r="HA143" s="27"/>
      <c r="HB143" s="27"/>
      <c r="HC143" s="27"/>
      <c r="HD143" s="27"/>
      <c r="HE143" s="27"/>
      <c r="HF143" s="27"/>
      <c r="HG143" s="27"/>
      <c r="HH143" s="27"/>
      <c r="HI143" s="27"/>
      <c r="HJ143" s="27"/>
      <c r="HK143" s="27"/>
      <c r="HL143" s="27"/>
      <c r="HM143" s="27"/>
      <c r="HN143" s="27"/>
      <c r="HO143" s="27"/>
      <c r="HP143" s="27"/>
      <c r="HQ143" s="27"/>
      <c r="HR143" s="27"/>
      <c r="HS143" s="27"/>
      <c r="HT143" s="27"/>
      <c r="HU143" s="27"/>
      <c r="HV143" s="27"/>
      <c r="HW143" s="27"/>
      <c r="HX143" s="27"/>
      <c r="HY143" s="27"/>
      <c r="HZ143" s="27"/>
      <c r="IA143" s="27"/>
      <c r="IB143" s="27"/>
      <c r="IC143" s="27"/>
      <c r="ID143" s="27"/>
    </row>
    <row r="144" spans="1:238" ht="63">
      <c r="A144" s="11" t="s">
        <v>238</v>
      </c>
      <c r="B144" s="18" t="s">
        <v>239</v>
      </c>
      <c r="C144" s="22">
        <v>2899.7</v>
      </c>
      <c r="D144" s="22">
        <v>2899.7</v>
      </c>
      <c r="E144" s="22">
        <v>2899.7</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c r="FL144" s="27"/>
      <c r="FM144" s="27"/>
      <c r="FN144" s="27"/>
      <c r="FO144" s="27"/>
      <c r="FP144" s="27"/>
      <c r="FQ144" s="27"/>
      <c r="FR144" s="27"/>
      <c r="FS144" s="27"/>
      <c r="FT144" s="27"/>
      <c r="FU144" s="27"/>
      <c r="FV144" s="27"/>
      <c r="FW144" s="27"/>
      <c r="FX144" s="27"/>
      <c r="FY144" s="27"/>
      <c r="FZ144" s="27"/>
      <c r="GA144" s="27"/>
      <c r="GB144" s="27"/>
      <c r="GC144" s="27"/>
      <c r="GD144" s="27"/>
      <c r="GE144" s="27"/>
      <c r="GF144" s="27"/>
      <c r="GG144" s="27"/>
      <c r="GH144" s="27"/>
      <c r="GI144" s="27"/>
      <c r="GJ144" s="27"/>
      <c r="GK144" s="27"/>
      <c r="GL144" s="27"/>
      <c r="GM144" s="27"/>
      <c r="GN144" s="27"/>
      <c r="GO144" s="27"/>
      <c r="GP144" s="27"/>
      <c r="GQ144" s="27"/>
      <c r="GR144" s="27"/>
      <c r="GS144" s="27"/>
      <c r="GT144" s="27"/>
      <c r="GU144" s="27"/>
      <c r="GV144" s="27"/>
      <c r="GW144" s="27"/>
      <c r="GX144" s="27"/>
      <c r="GY144" s="27"/>
      <c r="GZ144" s="27"/>
      <c r="HA144" s="27"/>
      <c r="HB144" s="27"/>
      <c r="HC144" s="27"/>
      <c r="HD144" s="27"/>
      <c r="HE144" s="27"/>
      <c r="HF144" s="27"/>
      <c r="HG144" s="27"/>
      <c r="HH144" s="27"/>
      <c r="HI144" s="27"/>
      <c r="HJ144" s="27"/>
      <c r="HK144" s="27"/>
      <c r="HL144" s="27"/>
      <c r="HM144" s="27"/>
      <c r="HN144" s="27"/>
      <c r="HO144" s="27"/>
      <c r="HP144" s="27"/>
      <c r="HQ144" s="27"/>
      <c r="HR144" s="27"/>
      <c r="HS144" s="27"/>
      <c r="HT144" s="27"/>
      <c r="HU144" s="27"/>
      <c r="HV144" s="27"/>
      <c r="HW144" s="27"/>
      <c r="HX144" s="27"/>
      <c r="HY144" s="27"/>
      <c r="HZ144" s="27"/>
      <c r="IA144" s="27"/>
      <c r="IB144" s="27"/>
      <c r="IC144" s="27"/>
      <c r="ID144" s="27"/>
    </row>
    <row r="145" spans="1:238" s="44" customFormat="1" ht="47.25">
      <c r="A145" s="11" t="s">
        <v>238</v>
      </c>
      <c r="B145" s="18" t="s">
        <v>240</v>
      </c>
      <c r="C145" s="22">
        <v>1449.9</v>
      </c>
      <c r="D145" s="22">
        <v>1449.9</v>
      </c>
      <c r="E145" s="22">
        <v>1449.9</v>
      </c>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27"/>
      <c r="DY145" s="27"/>
      <c r="DZ145" s="27"/>
      <c r="EA145" s="27"/>
      <c r="EB145" s="27"/>
      <c r="EC145" s="27"/>
      <c r="ED145" s="27"/>
      <c r="EE145" s="27"/>
      <c r="EF145" s="27"/>
      <c r="EG145" s="27"/>
      <c r="EH145" s="27"/>
      <c r="EI145" s="27"/>
      <c r="EJ145" s="27"/>
      <c r="EK145" s="27"/>
      <c r="EL145" s="27"/>
      <c r="EM145" s="27"/>
      <c r="EN145" s="27"/>
      <c r="EO145" s="27"/>
      <c r="EP145" s="27"/>
      <c r="EQ145" s="27"/>
      <c r="ER145" s="27"/>
      <c r="ES145" s="27"/>
      <c r="ET145" s="27"/>
      <c r="EU145" s="27"/>
      <c r="EV145" s="27"/>
      <c r="EW145" s="27"/>
      <c r="EX145" s="27"/>
      <c r="EY145" s="27"/>
      <c r="EZ145" s="27"/>
      <c r="FA145" s="27"/>
      <c r="FB145" s="27"/>
      <c r="FC145" s="27"/>
      <c r="FD145" s="27"/>
      <c r="FE145" s="27"/>
      <c r="FF145" s="27"/>
      <c r="FG145" s="27"/>
      <c r="FH145" s="27"/>
      <c r="FI145" s="27"/>
      <c r="FJ145" s="27"/>
      <c r="FK145" s="27"/>
      <c r="FL145" s="27"/>
      <c r="FM145" s="27"/>
      <c r="FN145" s="27"/>
      <c r="FO145" s="27"/>
      <c r="FP145" s="27"/>
      <c r="FQ145" s="27"/>
      <c r="FR145" s="27"/>
      <c r="FS145" s="27"/>
      <c r="FT145" s="27"/>
      <c r="FU145" s="27"/>
      <c r="FV145" s="27"/>
      <c r="FW145" s="27"/>
      <c r="FX145" s="27"/>
      <c r="FY145" s="27"/>
      <c r="FZ145" s="27"/>
      <c r="GA145" s="27"/>
      <c r="GB145" s="27"/>
      <c r="GC145" s="27"/>
      <c r="GD145" s="27"/>
      <c r="GE145" s="27"/>
      <c r="GF145" s="27"/>
      <c r="GG145" s="27"/>
      <c r="GH145" s="27"/>
      <c r="GI145" s="27"/>
      <c r="GJ145" s="27"/>
      <c r="GK145" s="27"/>
      <c r="GL145" s="27"/>
      <c r="GM145" s="27"/>
      <c r="GN145" s="27"/>
      <c r="GO145" s="27"/>
      <c r="GP145" s="27"/>
      <c r="GQ145" s="27"/>
      <c r="GR145" s="27"/>
      <c r="GS145" s="27"/>
      <c r="GT145" s="27"/>
      <c r="GU145" s="27"/>
      <c r="GV145" s="27"/>
      <c r="GW145" s="27"/>
      <c r="GX145" s="27"/>
      <c r="GY145" s="27"/>
      <c r="GZ145" s="27"/>
      <c r="HA145" s="27"/>
      <c r="HB145" s="27"/>
      <c r="HC145" s="27"/>
      <c r="HD145" s="27"/>
      <c r="HE145" s="27"/>
      <c r="HF145" s="27"/>
      <c r="HG145" s="27"/>
      <c r="HH145" s="27"/>
      <c r="HI145" s="27"/>
      <c r="HJ145" s="27"/>
      <c r="HK145" s="27"/>
      <c r="HL145" s="27"/>
      <c r="HM145" s="27"/>
      <c r="HN145" s="27"/>
      <c r="HO145" s="27"/>
      <c r="HP145" s="27"/>
      <c r="HQ145" s="27"/>
      <c r="HR145" s="27"/>
      <c r="HS145" s="27"/>
      <c r="HT145" s="27"/>
      <c r="HU145" s="27"/>
      <c r="HV145" s="27"/>
      <c r="HW145" s="27"/>
      <c r="HX145" s="27"/>
      <c r="HY145" s="27"/>
      <c r="HZ145" s="27"/>
      <c r="IA145" s="27"/>
      <c r="IB145" s="27"/>
      <c r="IC145" s="27"/>
      <c r="ID145" s="27"/>
    </row>
    <row r="146" spans="1:238" s="44" customFormat="1" ht="47.25">
      <c r="A146" s="11" t="s">
        <v>238</v>
      </c>
      <c r="B146" s="18" t="s">
        <v>241</v>
      </c>
      <c r="C146" s="22">
        <v>1449.8</v>
      </c>
      <c r="D146" s="22">
        <v>1449.8</v>
      </c>
      <c r="E146" s="22">
        <v>1449.9</v>
      </c>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27"/>
      <c r="DY146" s="27"/>
      <c r="DZ146" s="27"/>
      <c r="EA146" s="27"/>
      <c r="EB146" s="27"/>
      <c r="EC146" s="27"/>
      <c r="ED146" s="27"/>
      <c r="EE146" s="27"/>
      <c r="EF146" s="27"/>
      <c r="EG146" s="27"/>
      <c r="EH146" s="27"/>
      <c r="EI146" s="27"/>
      <c r="EJ146" s="27"/>
      <c r="EK146" s="27"/>
      <c r="EL146" s="27"/>
      <c r="EM146" s="27"/>
      <c r="EN146" s="27"/>
      <c r="EO146" s="27"/>
      <c r="EP146" s="27"/>
      <c r="EQ146" s="27"/>
      <c r="ER146" s="27"/>
      <c r="ES146" s="27"/>
      <c r="ET146" s="27"/>
      <c r="EU146" s="27"/>
      <c r="EV146" s="27"/>
      <c r="EW146" s="27"/>
      <c r="EX146" s="27"/>
      <c r="EY146" s="27"/>
      <c r="EZ146" s="27"/>
      <c r="FA146" s="27"/>
      <c r="FB146" s="27"/>
      <c r="FC146" s="27"/>
      <c r="FD146" s="27"/>
      <c r="FE146" s="27"/>
      <c r="FF146" s="27"/>
      <c r="FG146" s="27"/>
      <c r="FH146" s="27"/>
      <c r="FI146" s="27"/>
      <c r="FJ146" s="27"/>
      <c r="FK146" s="27"/>
      <c r="FL146" s="27"/>
      <c r="FM146" s="27"/>
      <c r="FN146" s="27"/>
      <c r="FO146" s="27"/>
      <c r="FP146" s="27"/>
      <c r="FQ146" s="27"/>
      <c r="FR146" s="27"/>
      <c r="FS146" s="27"/>
      <c r="FT146" s="27"/>
      <c r="FU146" s="27"/>
      <c r="FV146" s="27"/>
      <c r="FW146" s="27"/>
      <c r="FX146" s="27"/>
      <c r="FY146" s="27"/>
      <c r="FZ146" s="27"/>
      <c r="GA146" s="27"/>
      <c r="GB146" s="27"/>
      <c r="GC146" s="27"/>
      <c r="GD146" s="27"/>
      <c r="GE146" s="27"/>
      <c r="GF146" s="27"/>
      <c r="GG146" s="27"/>
      <c r="GH146" s="27"/>
      <c r="GI146" s="27"/>
      <c r="GJ146" s="27"/>
      <c r="GK146" s="27"/>
      <c r="GL146" s="27"/>
      <c r="GM146" s="27"/>
      <c r="GN146" s="27"/>
      <c r="GO146" s="27"/>
      <c r="GP146" s="27"/>
      <c r="GQ146" s="27"/>
      <c r="GR146" s="27"/>
      <c r="GS146" s="27"/>
      <c r="GT146" s="27"/>
      <c r="GU146" s="27"/>
      <c r="GV146" s="27"/>
      <c r="GW146" s="27"/>
      <c r="GX146" s="27"/>
      <c r="GY146" s="27"/>
      <c r="GZ146" s="27"/>
      <c r="HA146" s="27"/>
      <c r="HB146" s="27"/>
      <c r="HC146" s="27"/>
      <c r="HD146" s="27"/>
      <c r="HE146" s="27"/>
      <c r="HF146" s="27"/>
      <c r="HG146" s="27"/>
      <c r="HH146" s="27"/>
      <c r="HI146" s="27"/>
      <c r="HJ146" s="27"/>
      <c r="HK146" s="27"/>
      <c r="HL146" s="27"/>
      <c r="HM146" s="27"/>
      <c r="HN146" s="27"/>
      <c r="HO146" s="27"/>
      <c r="HP146" s="27"/>
      <c r="HQ146" s="27"/>
      <c r="HR146" s="27"/>
      <c r="HS146" s="27"/>
      <c r="HT146" s="27"/>
      <c r="HU146" s="27"/>
      <c r="HV146" s="27"/>
      <c r="HW146" s="27"/>
      <c r="HX146" s="27"/>
      <c r="HY146" s="27"/>
      <c r="HZ146" s="27"/>
      <c r="IA146" s="27"/>
      <c r="IB146" s="27"/>
      <c r="IC146" s="27"/>
      <c r="ID146" s="27"/>
    </row>
    <row r="147" spans="1:238" s="44" customFormat="1" ht="47.25">
      <c r="A147" s="11" t="s">
        <v>238</v>
      </c>
      <c r="B147" s="18" t="s">
        <v>242</v>
      </c>
      <c r="C147" s="22">
        <v>0</v>
      </c>
      <c r="D147" s="22">
        <v>0</v>
      </c>
      <c r="E147" s="22">
        <v>135000</v>
      </c>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27"/>
      <c r="DY147" s="27"/>
      <c r="DZ147" s="27"/>
      <c r="EA147" s="27"/>
      <c r="EB147" s="27"/>
      <c r="EC147" s="27"/>
      <c r="ED147" s="27"/>
      <c r="EE147" s="27"/>
      <c r="EF147" s="27"/>
      <c r="EG147" s="27"/>
      <c r="EH147" s="27"/>
      <c r="EI147" s="27"/>
      <c r="EJ147" s="27"/>
      <c r="EK147" s="27"/>
      <c r="EL147" s="27"/>
      <c r="EM147" s="27"/>
      <c r="EN147" s="27"/>
      <c r="EO147" s="27"/>
      <c r="EP147" s="27"/>
      <c r="EQ147" s="27"/>
      <c r="ER147" s="27"/>
      <c r="ES147" s="27"/>
      <c r="ET147" s="27"/>
      <c r="EU147" s="27"/>
      <c r="EV147" s="27"/>
      <c r="EW147" s="27"/>
      <c r="EX147" s="27"/>
      <c r="EY147" s="27"/>
      <c r="EZ147" s="27"/>
      <c r="FA147" s="27"/>
      <c r="FB147" s="27"/>
      <c r="FC147" s="27"/>
      <c r="FD147" s="27"/>
      <c r="FE147" s="27"/>
      <c r="FF147" s="27"/>
      <c r="FG147" s="27"/>
      <c r="FH147" s="27"/>
      <c r="FI147" s="27"/>
      <c r="FJ147" s="27"/>
      <c r="FK147" s="27"/>
      <c r="FL147" s="27"/>
      <c r="FM147" s="27"/>
      <c r="FN147" s="27"/>
      <c r="FO147" s="27"/>
      <c r="FP147" s="27"/>
      <c r="FQ147" s="27"/>
      <c r="FR147" s="27"/>
      <c r="FS147" s="27"/>
      <c r="FT147" s="27"/>
      <c r="FU147" s="27"/>
      <c r="FV147" s="27"/>
      <c r="FW147" s="27"/>
      <c r="FX147" s="27"/>
      <c r="FY147" s="27"/>
      <c r="FZ147" s="27"/>
      <c r="GA147" s="27"/>
      <c r="GB147" s="27"/>
      <c r="GC147" s="27"/>
      <c r="GD147" s="27"/>
      <c r="GE147" s="27"/>
      <c r="GF147" s="27"/>
      <c r="GG147" s="27"/>
      <c r="GH147" s="27"/>
      <c r="GI147" s="27"/>
      <c r="GJ147" s="27"/>
      <c r="GK147" s="27"/>
      <c r="GL147" s="27"/>
      <c r="GM147" s="27"/>
      <c r="GN147" s="27"/>
      <c r="GO147" s="27"/>
      <c r="GP147" s="27"/>
      <c r="GQ147" s="27"/>
      <c r="GR147" s="27"/>
      <c r="GS147" s="27"/>
      <c r="GT147" s="27"/>
      <c r="GU147" s="27"/>
      <c r="GV147" s="27"/>
      <c r="GW147" s="27"/>
      <c r="GX147" s="27"/>
      <c r="GY147" s="27"/>
      <c r="GZ147" s="27"/>
      <c r="HA147" s="27"/>
      <c r="HB147" s="27"/>
      <c r="HC147" s="27"/>
      <c r="HD147" s="27"/>
      <c r="HE147" s="27"/>
      <c r="HF147" s="27"/>
      <c r="HG147" s="27"/>
      <c r="HH147" s="27"/>
      <c r="HI147" s="27"/>
      <c r="HJ147" s="27"/>
      <c r="HK147" s="27"/>
      <c r="HL147" s="27"/>
      <c r="HM147" s="27"/>
      <c r="HN147" s="27"/>
      <c r="HO147" s="27"/>
      <c r="HP147" s="27"/>
      <c r="HQ147" s="27"/>
      <c r="HR147" s="27"/>
      <c r="HS147" s="27"/>
      <c r="HT147" s="27"/>
      <c r="HU147" s="27"/>
      <c r="HV147" s="27"/>
      <c r="HW147" s="27"/>
      <c r="HX147" s="27"/>
      <c r="HY147" s="27"/>
      <c r="HZ147" s="27"/>
      <c r="IA147" s="27"/>
      <c r="IB147" s="27"/>
      <c r="IC147" s="27"/>
      <c r="ID147" s="27"/>
    </row>
    <row r="148" spans="1:238" s="44" customFormat="1" ht="47.25">
      <c r="A148" s="11" t="s">
        <v>238</v>
      </c>
      <c r="B148" s="21" t="s">
        <v>243</v>
      </c>
      <c r="C148" s="22">
        <v>455.7</v>
      </c>
      <c r="D148" s="22">
        <v>456.4</v>
      </c>
      <c r="E148" s="22">
        <v>456.4</v>
      </c>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27"/>
      <c r="DY148" s="27"/>
      <c r="DZ148" s="27"/>
      <c r="EA148" s="27"/>
      <c r="EB148" s="27"/>
      <c r="EC148" s="27"/>
      <c r="ED148" s="27"/>
      <c r="EE148" s="27"/>
      <c r="EF148" s="27"/>
      <c r="EG148" s="27"/>
      <c r="EH148" s="27"/>
      <c r="EI148" s="27"/>
      <c r="EJ148" s="27"/>
      <c r="EK148" s="27"/>
      <c r="EL148" s="27"/>
      <c r="EM148" s="27"/>
      <c r="EN148" s="27"/>
      <c r="EO148" s="27"/>
      <c r="EP148" s="27"/>
      <c r="EQ148" s="27"/>
      <c r="ER148" s="27"/>
      <c r="ES148" s="27"/>
      <c r="ET148" s="27"/>
      <c r="EU148" s="27"/>
      <c r="EV148" s="27"/>
      <c r="EW148" s="27"/>
      <c r="EX148" s="27"/>
      <c r="EY148" s="27"/>
      <c r="EZ148" s="27"/>
      <c r="FA148" s="27"/>
      <c r="FB148" s="27"/>
      <c r="FC148" s="27"/>
      <c r="FD148" s="27"/>
      <c r="FE148" s="27"/>
      <c r="FF148" s="27"/>
      <c r="FG148" s="27"/>
      <c r="FH148" s="27"/>
      <c r="FI148" s="27"/>
      <c r="FJ148" s="27"/>
      <c r="FK148" s="27"/>
      <c r="FL148" s="27"/>
      <c r="FM148" s="27"/>
      <c r="FN148" s="27"/>
      <c r="FO148" s="27"/>
      <c r="FP148" s="27"/>
      <c r="FQ148" s="27"/>
      <c r="FR148" s="27"/>
      <c r="FS148" s="27"/>
      <c r="FT148" s="27"/>
      <c r="FU148" s="27"/>
      <c r="FV148" s="27"/>
      <c r="FW148" s="27"/>
      <c r="FX148" s="27"/>
      <c r="FY148" s="27"/>
      <c r="FZ148" s="27"/>
      <c r="GA148" s="27"/>
      <c r="GB148" s="27"/>
      <c r="GC148" s="27"/>
      <c r="GD148" s="27"/>
      <c r="GE148" s="27"/>
      <c r="GF148" s="27"/>
      <c r="GG148" s="27"/>
      <c r="GH148" s="27"/>
      <c r="GI148" s="27"/>
      <c r="GJ148" s="27"/>
      <c r="GK148" s="27"/>
      <c r="GL148" s="27"/>
      <c r="GM148" s="27"/>
      <c r="GN148" s="27"/>
      <c r="GO148" s="27"/>
      <c r="GP148" s="27"/>
      <c r="GQ148" s="27"/>
      <c r="GR148" s="27"/>
      <c r="GS148" s="27"/>
      <c r="GT148" s="27"/>
      <c r="GU148" s="27"/>
      <c r="GV148" s="27"/>
      <c r="GW148" s="27"/>
      <c r="GX148" s="27"/>
      <c r="GY148" s="27"/>
      <c r="GZ148" s="27"/>
      <c r="HA148" s="27"/>
      <c r="HB148" s="27"/>
      <c r="HC148" s="27"/>
      <c r="HD148" s="27"/>
      <c r="HE148" s="27"/>
      <c r="HF148" s="27"/>
      <c r="HG148" s="27"/>
      <c r="HH148" s="27"/>
      <c r="HI148" s="27"/>
      <c r="HJ148" s="27"/>
      <c r="HK148" s="27"/>
      <c r="HL148" s="27"/>
      <c r="HM148" s="27"/>
      <c r="HN148" s="27"/>
      <c r="HO148" s="27"/>
      <c r="HP148" s="27"/>
      <c r="HQ148" s="27"/>
      <c r="HR148" s="27"/>
      <c r="HS148" s="27"/>
      <c r="HT148" s="27"/>
      <c r="HU148" s="27"/>
      <c r="HV148" s="27"/>
      <c r="HW148" s="27"/>
      <c r="HX148" s="27"/>
      <c r="HY148" s="27"/>
      <c r="HZ148" s="27"/>
      <c r="IA148" s="27"/>
      <c r="IB148" s="27"/>
      <c r="IC148" s="27"/>
      <c r="ID148" s="27"/>
    </row>
    <row r="149" spans="1:238" s="44" customFormat="1" ht="94.5">
      <c r="A149" s="11" t="s">
        <v>238</v>
      </c>
      <c r="B149" s="21" t="s">
        <v>244</v>
      </c>
      <c r="C149" s="22">
        <v>714.6</v>
      </c>
      <c r="D149" s="22">
        <v>714.6</v>
      </c>
      <c r="E149" s="22">
        <v>714.6</v>
      </c>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27"/>
      <c r="DY149" s="27"/>
      <c r="DZ149" s="27"/>
      <c r="EA149" s="27"/>
      <c r="EB149" s="27"/>
      <c r="EC149" s="27"/>
      <c r="ED149" s="27"/>
      <c r="EE149" s="27"/>
      <c r="EF149" s="27"/>
      <c r="EG149" s="27"/>
      <c r="EH149" s="27"/>
      <c r="EI149" s="27"/>
      <c r="EJ149" s="27"/>
      <c r="EK149" s="27"/>
      <c r="EL149" s="27"/>
      <c r="EM149" s="27"/>
      <c r="EN149" s="27"/>
      <c r="EO149" s="27"/>
      <c r="EP149" s="27"/>
      <c r="EQ149" s="27"/>
      <c r="ER149" s="27"/>
      <c r="ES149" s="27"/>
      <c r="ET149" s="27"/>
      <c r="EU149" s="27"/>
      <c r="EV149" s="27"/>
      <c r="EW149" s="27"/>
      <c r="EX149" s="27"/>
      <c r="EY149" s="27"/>
      <c r="EZ149" s="27"/>
      <c r="FA149" s="27"/>
      <c r="FB149" s="27"/>
      <c r="FC149" s="27"/>
      <c r="FD149" s="27"/>
      <c r="FE149" s="27"/>
      <c r="FF149" s="27"/>
      <c r="FG149" s="27"/>
      <c r="FH149" s="27"/>
      <c r="FI149" s="27"/>
      <c r="FJ149" s="27"/>
      <c r="FK149" s="27"/>
      <c r="FL149" s="27"/>
      <c r="FM149" s="27"/>
      <c r="FN149" s="27"/>
      <c r="FO149" s="27"/>
      <c r="FP149" s="27"/>
      <c r="FQ149" s="27"/>
      <c r="FR149" s="27"/>
      <c r="FS149" s="27"/>
      <c r="FT149" s="27"/>
      <c r="FU149" s="27"/>
      <c r="FV149" s="27"/>
      <c r="FW149" s="27"/>
      <c r="FX149" s="27"/>
      <c r="FY149" s="27"/>
      <c r="FZ149" s="27"/>
      <c r="GA149" s="27"/>
      <c r="GB149" s="27"/>
      <c r="GC149" s="27"/>
      <c r="GD149" s="27"/>
      <c r="GE149" s="27"/>
      <c r="GF149" s="27"/>
      <c r="GG149" s="27"/>
      <c r="GH149" s="27"/>
      <c r="GI149" s="27"/>
      <c r="GJ149" s="27"/>
      <c r="GK149" s="27"/>
      <c r="GL149" s="27"/>
      <c r="GM149" s="27"/>
      <c r="GN149" s="27"/>
      <c r="GO149" s="27"/>
      <c r="GP149" s="27"/>
      <c r="GQ149" s="27"/>
      <c r="GR149" s="27"/>
      <c r="GS149" s="27"/>
      <c r="GT149" s="27"/>
      <c r="GU149" s="27"/>
      <c r="GV149" s="27"/>
      <c r="GW149" s="27"/>
      <c r="GX149" s="27"/>
      <c r="GY149" s="27"/>
      <c r="GZ149" s="27"/>
      <c r="HA149" s="27"/>
      <c r="HB149" s="27"/>
      <c r="HC149" s="27"/>
      <c r="HD149" s="27"/>
      <c r="HE149" s="27"/>
      <c r="HF149" s="27"/>
      <c r="HG149" s="27"/>
      <c r="HH149" s="27"/>
      <c r="HI149" s="27"/>
      <c r="HJ149" s="27"/>
      <c r="HK149" s="27"/>
      <c r="HL149" s="27"/>
      <c r="HM149" s="27"/>
      <c r="HN149" s="27"/>
      <c r="HO149" s="27"/>
      <c r="HP149" s="27"/>
      <c r="HQ149" s="27"/>
      <c r="HR149" s="27"/>
      <c r="HS149" s="27"/>
      <c r="HT149" s="27"/>
      <c r="HU149" s="27"/>
      <c r="HV149" s="27"/>
      <c r="HW149" s="27"/>
      <c r="HX149" s="27"/>
      <c r="HY149" s="27"/>
      <c r="HZ149" s="27"/>
      <c r="IA149" s="27"/>
      <c r="IB149" s="27"/>
      <c r="IC149" s="27"/>
      <c r="ID149" s="27"/>
    </row>
    <row r="150" spans="1:238" ht="63">
      <c r="A150" s="11" t="s">
        <v>238</v>
      </c>
      <c r="B150" s="21" t="s">
        <v>245</v>
      </c>
      <c r="C150" s="22">
        <v>639.20000000000005</v>
      </c>
      <c r="D150" s="22">
        <v>639.20000000000005</v>
      </c>
      <c r="E150" s="22">
        <v>639.20000000000005</v>
      </c>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27"/>
      <c r="DY150" s="27"/>
      <c r="DZ150" s="27"/>
      <c r="EA150" s="27"/>
      <c r="EB150" s="27"/>
      <c r="EC150" s="27"/>
      <c r="ED150" s="27"/>
      <c r="EE150" s="27"/>
      <c r="EF150" s="27"/>
      <c r="EG150" s="27"/>
      <c r="EH150" s="27"/>
      <c r="EI150" s="27"/>
      <c r="EJ150" s="27"/>
      <c r="EK150" s="27"/>
      <c r="EL150" s="27"/>
      <c r="EM150" s="27"/>
      <c r="EN150" s="27"/>
      <c r="EO150" s="27"/>
      <c r="EP150" s="27"/>
      <c r="EQ150" s="27"/>
      <c r="ER150" s="27"/>
      <c r="ES150" s="27"/>
      <c r="ET150" s="27"/>
      <c r="EU150" s="27"/>
      <c r="EV150" s="27"/>
      <c r="EW150" s="27"/>
      <c r="EX150" s="27"/>
      <c r="EY150" s="27"/>
      <c r="EZ150" s="27"/>
      <c r="FA150" s="27"/>
      <c r="FB150" s="27"/>
      <c r="FC150" s="27"/>
      <c r="FD150" s="27"/>
      <c r="FE150" s="27"/>
      <c r="FF150" s="27"/>
      <c r="FG150" s="27"/>
      <c r="FH150" s="27"/>
      <c r="FI150" s="27"/>
      <c r="FJ150" s="27"/>
      <c r="FK150" s="27"/>
      <c r="FL150" s="27"/>
      <c r="FM150" s="27"/>
      <c r="FN150" s="27"/>
      <c r="FO150" s="27"/>
      <c r="FP150" s="27"/>
      <c r="FQ150" s="27"/>
      <c r="FR150" s="27"/>
      <c r="FS150" s="27"/>
      <c r="FT150" s="27"/>
      <c r="FU150" s="27"/>
      <c r="FV150" s="27"/>
      <c r="FW150" s="27"/>
      <c r="FX150" s="27"/>
      <c r="FY150" s="27"/>
      <c r="FZ150" s="27"/>
      <c r="GA150" s="27"/>
      <c r="GB150" s="27"/>
      <c r="GC150" s="27"/>
      <c r="GD150" s="27"/>
      <c r="GE150" s="27"/>
      <c r="GF150" s="27"/>
      <c r="GG150" s="27"/>
      <c r="GH150" s="27"/>
      <c r="GI150" s="27"/>
      <c r="GJ150" s="27"/>
      <c r="GK150" s="27"/>
      <c r="GL150" s="27"/>
      <c r="GM150" s="27"/>
      <c r="GN150" s="27"/>
      <c r="GO150" s="27"/>
      <c r="GP150" s="27"/>
      <c r="GQ150" s="27"/>
      <c r="GR150" s="27"/>
      <c r="GS150" s="27"/>
      <c r="GT150" s="27"/>
      <c r="GU150" s="27"/>
      <c r="GV150" s="27"/>
      <c r="GW150" s="27"/>
      <c r="GX150" s="27"/>
      <c r="GY150" s="27"/>
      <c r="GZ150" s="27"/>
      <c r="HA150" s="27"/>
      <c r="HB150" s="27"/>
      <c r="HC150" s="27"/>
      <c r="HD150" s="27"/>
      <c r="HE150" s="27"/>
      <c r="HF150" s="27"/>
      <c r="HG150" s="27"/>
      <c r="HH150" s="27"/>
      <c r="HI150" s="27"/>
      <c r="HJ150" s="27"/>
      <c r="HK150" s="27"/>
      <c r="HL150" s="27"/>
      <c r="HM150" s="27"/>
      <c r="HN150" s="27"/>
      <c r="HO150" s="27"/>
      <c r="HP150" s="27"/>
      <c r="HQ150" s="27"/>
      <c r="HR150" s="27"/>
      <c r="HS150" s="27"/>
      <c r="HT150" s="27"/>
      <c r="HU150" s="27"/>
      <c r="HV150" s="27"/>
      <c r="HW150" s="27"/>
      <c r="HX150" s="27"/>
      <c r="HY150" s="27"/>
      <c r="HZ150" s="27"/>
      <c r="IA150" s="27"/>
      <c r="IB150" s="27"/>
      <c r="IC150" s="27"/>
      <c r="ID150" s="27"/>
    </row>
    <row r="151" spans="1:238" s="44" customFormat="1" ht="63">
      <c r="A151" s="11" t="s">
        <v>238</v>
      </c>
      <c r="B151" s="21" t="s">
        <v>246</v>
      </c>
      <c r="C151" s="22">
        <v>1449.8</v>
      </c>
      <c r="D151" s="22">
        <v>1449.8</v>
      </c>
      <c r="E151" s="22">
        <v>1449.8</v>
      </c>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27"/>
      <c r="DY151" s="27"/>
      <c r="DZ151" s="27"/>
      <c r="EA151" s="27"/>
      <c r="EB151" s="27"/>
      <c r="EC151" s="27"/>
      <c r="ED151" s="27"/>
      <c r="EE151" s="27"/>
      <c r="EF151" s="27"/>
      <c r="EG151" s="27"/>
      <c r="EH151" s="27"/>
      <c r="EI151" s="27"/>
      <c r="EJ151" s="27"/>
      <c r="EK151" s="27"/>
      <c r="EL151" s="27"/>
      <c r="EM151" s="27"/>
      <c r="EN151" s="27"/>
      <c r="EO151" s="27"/>
      <c r="EP151" s="27"/>
      <c r="EQ151" s="27"/>
      <c r="ER151" s="27"/>
      <c r="ES151" s="27"/>
      <c r="ET151" s="27"/>
      <c r="EU151" s="27"/>
      <c r="EV151" s="27"/>
      <c r="EW151" s="27"/>
      <c r="EX151" s="27"/>
      <c r="EY151" s="27"/>
      <c r="EZ151" s="27"/>
      <c r="FA151" s="27"/>
      <c r="FB151" s="27"/>
      <c r="FC151" s="27"/>
      <c r="FD151" s="27"/>
      <c r="FE151" s="27"/>
      <c r="FF151" s="27"/>
      <c r="FG151" s="27"/>
      <c r="FH151" s="27"/>
      <c r="FI151" s="27"/>
      <c r="FJ151" s="27"/>
      <c r="FK151" s="27"/>
      <c r="FL151" s="27"/>
      <c r="FM151" s="27"/>
      <c r="FN151" s="27"/>
      <c r="FO151" s="27"/>
      <c r="FP151" s="27"/>
      <c r="FQ151" s="27"/>
      <c r="FR151" s="27"/>
      <c r="FS151" s="27"/>
      <c r="FT151" s="27"/>
      <c r="FU151" s="27"/>
      <c r="FV151" s="27"/>
      <c r="FW151" s="27"/>
      <c r="FX151" s="27"/>
      <c r="FY151" s="27"/>
      <c r="FZ151" s="27"/>
      <c r="GA151" s="27"/>
      <c r="GB151" s="27"/>
      <c r="GC151" s="27"/>
      <c r="GD151" s="27"/>
      <c r="GE151" s="27"/>
      <c r="GF151" s="27"/>
      <c r="GG151" s="27"/>
      <c r="GH151" s="27"/>
      <c r="GI151" s="27"/>
      <c r="GJ151" s="27"/>
      <c r="GK151" s="27"/>
      <c r="GL151" s="27"/>
      <c r="GM151" s="27"/>
      <c r="GN151" s="27"/>
      <c r="GO151" s="27"/>
      <c r="GP151" s="27"/>
      <c r="GQ151" s="27"/>
      <c r="GR151" s="27"/>
      <c r="GS151" s="27"/>
      <c r="GT151" s="27"/>
      <c r="GU151" s="27"/>
      <c r="GV151" s="27"/>
      <c r="GW151" s="27"/>
      <c r="GX151" s="27"/>
      <c r="GY151" s="27"/>
      <c r="GZ151" s="27"/>
      <c r="HA151" s="27"/>
      <c r="HB151" s="27"/>
      <c r="HC151" s="27"/>
      <c r="HD151" s="27"/>
      <c r="HE151" s="27"/>
      <c r="HF151" s="27"/>
      <c r="HG151" s="27"/>
      <c r="HH151" s="27"/>
      <c r="HI151" s="27"/>
      <c r="HJ151" s="27"/>
      <c r="HK151" s="27"/>
      <c r="HL151" s="27"/>
      <c r="HM151" s="27"/>
      <c r="HN151" s="27"/>
      <c r="HO151" s="27"/>
      <c r="HP151" s="27"/>
      <c r="HQ151" s="27"/>
      <c r="HR151" s="27"/>
      <c r="HS151" s="27"/>
      <c r="HT151" s="27"/>
      <c r="HU151" s="27"/>
      <c r="HV151" s="27"/>
      <c r="HW151" s="27"/>
      <c r="HX151" s="27"/>
      <c r="HY151" s="27"/>
      <c r="HZ151" s="27"/>
      <c r="IA151" s="27"/>
      <c r="IB151" s="27"/>
      <c r="IC151" s="27"/>
      <c r="ID151" s="27"/>
    </row>
    <row r="152" spans="1:238" s="44" customFormat="1" ht="47.25">
      <c r="A152" s="11" t="s">
        <v>238</v>
      </c>
      <c r="B152" s="21" t="s">
        <v>247</v>
      </c>
      <c r="C152" s="22">
        <v>4658.3999999999996</v>
      </c>
      <c r="D152" s="22">
        <v>4658.3999999999996</v>
      </c>
      <c r="E152" s="22">
        <v>4658.3999999999996</v>
      </c>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27"/>
      <c r="DY152" s="27"/>
      <c r="DZ152" s="27"/>
      <c r="EA152" s="27"/>
      <c r="EB152" s="27"/>
      <c r="EC152" s="27"/>
      <c r="ED152" s="27"/>
      <c r="EE152" s="27"/>
      <c r="EF152" s="27"/>
      <c r="EG152" s="27"/>
      <c r="EH152" s="27"/>
      <c r="EI152" s="27"/>
      <c r="EJ152" s="27"/>
      <c r="EK152" s="27"/>
      <c r="EL152" s="27"/>
      <c r="EM152" s="27"/>
      <c r="EN152" s="27"/>
      <c r="EO152" s="27"/>
      <c r="EP152" s="27"/>
      <c r="EQ152" s="27"/>
      <c r="ER152" s="27"/>
      <c r="ES152" s="27"/>
      <c r="ET152" s="27"/>
      <c r="EU152" s="27"/>
      <c r="EV152" s="27"/>
      <c r="EW152" s="27"/>
      <c r="EX152" s="27"/>
      <c r="EY152" s="27"/>
      <c r="EZ152" s="27"/>
      <c r="FA152" s="27"/>
      <c r="FB152" s="27"/>
      <c r="FC152" s="27"/>
      <c r="FD152" s="27"/>
      <c r="FE152" s="27"/>
      <c r="FF152" s="27"/>
      <c r="FG152" s="27"/>
      <c r="FH152" s="27"/>
      <c r="FI152" s="27"/>
      <c r="FJ152" s="27"/>
      <c r="FK152" s="27"/>
      <c r="FL152" s="27"/>
      <c r="FM152" s="27"/>
      <c r="FN152" s="27"/>
      <c r="FO152" s="27"/>
      <c r="FP152" s="27"/>
      <c r="FQ152" s="27"/>
      <c r="FR152" s="27"/>
      <c r="FS152" s="27"/>
      <c r="FT152" s="27"/>
      <c r="FU152" s="27"/>
      <c r="FV152" s="27"/>
      <c r="FW152" s="27"/>
      <c r="FX152" s="27"/>
      <c r="FY152" s="27"/>
      <c r="FZ152" s="27"/>
      <c r="GA152" s="27"/>
      <c r="GB152" s="27"/>
      <c r="GC152" s="27"/>
      <c r="GD152" s="27"/>
      <c r="GE152" s="27"/>
      <c r="GF152" s="27"/>
      <c r="GG152" s="27"/>
      <c r="GH152" s="27"/>
      <c r="GI152" s="27"/>
      <c r="GJ152" s="27"/>
      <c r="GK152" s="27"/>
      <c r="GL152" s="27"/>
      <c r="GM152" s="27"/>
      <c r="GN152" s="27"/>
      <c r="GO152" s="27"/>
      <c r="GP152" s="27"/>
      <c r="GQ152" s="27"/>
      <c r="GR152" s="27"/>
      <c r="GS152" s="27"/>
      <c r="GT152" s="27"/>
      <c r="GU152" s="27"/>
      <c r="GV152" s="27"/>
      <c r="GW152" s="27"/>
      <c r="GX152" s="27"/>
      <c r="GY152" s="27"/>
      <c r="GZ152" s="27"/>
      <c r="HA152" s="27"/>
      <c r="HB152" s="27"/>
      <c r="HC152" s="27"/>
      <c r="HD152" s="27"/>
      <c r="HE152" s="27"/>
      <c r="HF152" s="27"/>
      <c r="HG152" s="27"/>
      <c r="HH152" s="27"/>
      <c r="HI152" s="27"/>
      <c r="HJ152" s="27"/>
      <c r="HK152" s="27"/>
      <c r="HL152" s="27"/>
      <c r="HM152" s="27"/>
      <c r="HN152" s="27"/>
      <c r="HO152" s="27"/>
      <c r="HP152" s="27"/>
      <c r="HQ152" s="27"/>
      <c r="HR152" s="27"/>
      <c r="HS152" s="27"/>
      <c r="HT152" s="27"/>
      <c r="HU152" s="27"/>
      <c r="HV152" s="27"/>
      <c r="HW152" s="27"/>
      <c r="HX152" s="27"/>
      <c r="HY152" s="27"/>
      <c r="HZ152" s="27"/>
      <c r="IA152" s="27"/>
      <c r="IB152" s="27"/>
      <c r="IC152" s="27"/>
      <c r="ID152" s="27"/>
    </row>
    <row r="153" spans="1:238" s="44" customFormat="1" ht="63">
      <c r="A153" s="51" t="s">
        <v>238</v>
      </c>
      <c r="B153" s="21" t="s">
        <v>248</v>
      </c>
      <c r="C153" s="22">
        <v>5091.5</v>
      </c>
      <c r="D153" s="22">
        <v>5091.5</v>
      </c>
      <c r="E153" s="22">
        <v>5091.5</v>
      </c>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27"/>
      <c r="DY153" s="27"/>
      <c r="DZ153" s="27"/>
      <c r="EA153" s="27"/>
      <c r="EB153" s="27"/>
      <c r="EC153" s="27"/>
      <c r="ED153" s="27"/>
      <c r="EE153" s="27"/>
      <c r="EF153" s="27"/>
      <c r="EG153" s="27"/>
      <c r="EH153" s="27"/>
      <c r="EI153" s="27"/>
      <c r="EJ153" s="27"/>
      <c r="EK153" s="27"/>
      <c r="EL153" s="27"/>
      <c r="EM153" s="27"/>
      <c r="EN153" s="27"/>
      <c r="EO153" s="27"/>
      <c r="EP153" s="27"/>
      <c r="EQ153" s="27"/>
      <c r="ER153" s="27"/>
      <c r="ES153" s="27"/>
      <c r="ET153" s="27"/>
      <c r="EU153" s="27"/>
      <c r="EV153" s="27"/>
      <c r="EW153" s="27"/>
      <c r="EX153" s="27"/>
      <c r="EY153" s="27"/>
      <c r="EZ153" s="27"/>
      <c r="FA153" s="27"/>
      <c r="FB153" s="27"/>
      <c r="FC153" s="27"/>
      <c r="FD153" s="27"/>
      <c r="FE153" s="27"/>
      <c r="FF153" s="27"/>
      <c r="FG153" s="27"/>
      <c r="FH153" s="27"/>
      <c r="FI153" s="27"/>
      <c r="FJ153" s="27"/>
      <c r="FK153" s="27"/>
      <c r="FL153" s="27"/>
      <c r="FM153" s="27"/>
      <c r="FN153" s="27"/>
      <c r="FO153" s="27"/>
      <c r="FP153" s="27"/>
      <c r="FQ153" s="27"/>
      <c r="FR153" s="27"/>
      <c r="FS153" s="27"/>
      <c r="FT153" s="27"/>
      <c r="FU153" s="27"/>
      <c r="FV153" s="27"/>
      <c r="FW153" s="27"/>
      <c r="FX153" s="27"/>
      <c r="FY153" s="27"/>
      <c r="FZ153" s="27"/>
      <c r="GA153" s="27"/>
      <c r="GB153" s="27"/>
      <c r="GC153" s="27"/>
      <c r="GD153" s="27"/>
      <c r="GE153" s="27"/>
      <c r="GF153" s="27"/>
      <c r="GG153" s="27"/>
      <c r="GH153" s="27"/>
      <c r="GI153" s="27"/>
      <c r="GJ153" s="27"/>
      <c r="GK153" s="27"/>
      <c r="GL153" s="27"/>
      <c r="GM153" s="27"/>
      <c r="GN153" s="27"/>
      <c r="GO153" s="27"/>
      <c r="GP153" s="27"/>
      <c r="GQ153" s="27"/>
      <c r="GR153" s="27"/>
      <c r="GS153" s="27"/>
      <c r="GT153" s="27"/>
      <c r="GU153" s="27"/>
      <c r="GV153" s="27"/>
      <c r="GW153" s="27"/>
      <c r="GX153" s="27"/>
      <c r="GY153" s="27"/>
      <c r="GZ153" s="27"/>
      <c r="HA153" s="27"/>
      <c r="HB153" s="27"/>
      <c r="HC153" s="27"/>
      <c r="HD153" s="27"/>
      <c r="HE153" s="27"/>
      <c r="HF153" s="27"/>
      <c r="HG153" s="27"/>
      <c r="HH153" s="27"/>
      <c r="HI153" s="27"/>
      <c r="HJ153" s="27"/>
      <c r="HK153" s="27"/>
      <c r="HL153" s="27"/>
      <c r="HM153" s="27"/>
      <c r="HN153" s="27"/>
      <c r="HO153" s="27"/>
      <c r="HP153" s="27"/>
      <c r="HQ153" s="27"/>
      <c r="HR153" s="27"/>
      <c r="HS153" s="27"/>
      <c r="HT153" s="27"/>
      <c r="HU153" s="27"/>
      <c r="HV153" s="27"/>
      <c r="HW153" s="27"/>
      <c r="HX153" s="27"/>
      <c r="HY153" s="27"/>
      <c r="HZ153" s="27"/>
      <c r="IA153" s="27"/>
      <c r="IB153" s="27"/>
      <c r="IC153" s="27"/>
      <c r="ID153" s="27"/>
    </row>
    <row r="154" spans="1:238" s="44" customFormat="1" ht="78.75">
      <c r="A154" s="51" t="s">
        <v>238</v>
      </c>
      <c r="B154" s="21" t="s">
        <v>249</v>
      </c>
      <c r="C154" s="22">
        <v>80</v>
      </c>
      <c r="D154" s="22">
        <v>80</v>
      </c>
      <c r="E154" s="22">
        <v>80</v>
      </c>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27"/>
      <c r="DY154" s="27"/>
      <c r="DZ154" s="27"/>
      <c r="EA154" s="27"/>
      <c r="EB154" s="27"/>
      <c r="EC154" s="27"/>
      <c r="ED154" s="27"/>
      <c r="EE154" s="27"/>
      <c r="EF154" s="27"/>
      <c r="EG154" s="27"/>
      <c r="EH154" s="27"/>
      <c r="EI154" s="27"/>
      <c r="EJ154" s="27"/>
      <c r="EK154" s="27"/>
      <c r="EL154" s="27"/>
      <c r="EM154" s="27"/>
      <c r="EN154" s="27"/>
      <c r="EO154" s="27"/>
      <c r="EP154" s="27"/>
      <c r="EQ154" s="27"/>
      <c r="ER154" s="27"/>
      <c r="ES154" s="27"/>
      <c r="ET154" s="27"/>
      <c r="EU154" s="27"/>
      <c r="EV154" s="27"/>
      <c r="EW154" s="27"/>
      <c r="EX154" s="27"/>
      <c r="EY154" s="27"/>
      <c r="EZ154" s="27"/>
      <c r="FA154" s="27"/>
      <c r="FB154" s="27"/>
      <c r="FC154" s="27"/>
      <c r="FD154" s="27"/>
      <c r="FE154" s="27"/>
      <c r="FF154" s="27"/>
      <c r="FG154" s="27"/>
      <c r="FH154" s="27"/>
      <c r="FI154" s="27"/>
      <c r="FJ154" s="27"/>
      <c r="FK154" s="27"/>
      <c r="FL154" s="27"/>
      <c r="FM154" s="27"/>
      <c r="FN154" s="27"/>
      <c r="FO154" s="27"/>
      <c r="FP154" s="27"/>
      <c r="FQ154" s="27"/>
      <c r="FR154" s="27"/>
      <c r="FS154" s="27"/>
      <c r="FT154" s="27"/>
      <c r="FU154" s="27"/>
      <c r="FV154" s="27"/>
      <c r="FW154" s="27"/>
      <c r="FX154" s="27"/>
      <c r="FY154" s="27"/>
      <c r="FZ154" s="27"/>
      <c r="GA154" s="27"/>
      <c r="GB154" s="27"/>
      <c r="GC154" s="27"/>
      <c r="GD154" s="27"/>
      <c r="GE154" s="27"/>
      <c r="GF154" s="27"/>
      <c r="GG154" s="27"/>
      <c r="GH154" s="27"/>
      <c r="GI154" s="27"/>
      <c r="GJ154" s="27"/>
      <c r="GK154" s="27"/>
      <c r="GL154" s="27"/>
      <c r="GM154" s="27"/>
      <c r="GN154" s="27"/>
      <c r="GO154" s="27"/>
      <c r="GP154" s="27"/>
      <c r="GQ154" s="27"/>
      <c r="GR154" s="27"/>
      <c r="GS154" s="27"/>
      <c r="GT154" s="27"/>
      <c r="GU154" s="27"/>
      <c r="GV154" s="27"/>
      <c r="GW154" s="27"/>
      <c r="GX154" s="27"/>
      <c r="GY154" s="27"/>
      <c r="GZ154" s="27"/>
      <c r="HA154" s="27"/>
      <c r="HB154" s="27"/>
      <c r="HC154" s="27"/>
      <c r="HD154" s="27"/>
      <c r="HE154" s="27"/>
      <c r="HF154" s="27"/>
      <c r="HG154" s="27"/>
      <c r="HH154" s="27"/>
      <c r="HI154" s="27"/>
      <c r="HJ154" s="27"/>
      <c r="HK154" s="27"/>
      <c r="HL154" s="27"/>
      <c r="HM154" s="27"/>
      <c r="HN154" s="27"/>
      <c r="HO154" s="27"/>
      <c r="HP154" s="27"/>
      <c r="HQ154" s="27"/>
      <c r="HR154" s="27"/>
      <c r="HS154" s="27"/>
      <c r="HT154" s="27"/>
      <c r="HU154" s="27"/>
      <c r="HV154" s="27"/>
      <c r="HW154" s="27"/>
      <c r="HX154" s="27"/>
      <c r="HY154" s="27"/>
      <c r="HZ154" s="27"/>
      <c r="IA154" s="27"/>
      <c r="IB154" s="27"/>
      <c r="IC154" s="27"/>
      <c r="ID154" s="27"/>
    </row>
    <row r="155" spans="1:238" s="44" customFormat="1" ht="31.5">
      <c r="A155" s="51" t="s">
        <v>250</v>
      </c>
      <c r="B155" s="21" t="s">
        <v>251</v>
      </c>
      <c r="C155" s="22">
        <v>0</v>
      </c>
      <c r="D155" s="22">
        <v>0</v>
      </c>
      <c r="E155" s="22">
        <v>20000</v>
      </c>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27"/>
      <c r="DY155" s="27"/>
      <c r="DZ155" s="27"/>
      <c r="EA155" s="27"/>
      <c r="EB155" s="27"/>
      <c r="EC155" s="27"/>
      <c r="ED155" s="27"/>
      <c r="EE155" s="27"/>
      <c r="EF155" s="27"/>
      <c r="EG155" s="27"/>
      <c r="EH155" s="27"/>
      <c r="EI155" s="27"/>
      <c r="EJ155" s="27"/>
      <c r="EK155" s="27"/>
      <c r="EL155" s="27"/>
      <c r="EM155" s="27"/>
      <c r="EN155" s="27"/>
      <c r="EO155" s="27"/>
      <c r="EP155" s="27"/>
      <c r="EQ155" s="27"/>
      <c r="ER155" s="27"/>
      <c r="ES155" s="27"/>
      <c r="ET155" s="27"/>
      <c r="EU155" s="27"/>
      <c r="EV155" s="27"/>
      <c r="EW155" s="27"/>
      <c r="EX155" s="27"/>
      <c r="EY155" s="27"/>
      <c r="EZ155" s="27"/>
      <c r="FA155" s="27"/>
      <c r="FB155" s="27"/>
      <c r="FC155" s="27"/>
      <c r="FD155" s="27"/>
      <c r="FE155" s="27"/>
      <c r="FF155" s="27"/>
      <c r="FG155" s="27"/>
      <c r="FH155" s="27"/>
      <c r="FI155" s="27"/>
      <c r="FJ155" s="27"/>
      <c r="FK155" s="27"/>
      <c r="FL155" s="27"/>
      <c r="FM155" s="27"/>
      <c r="FN155" s="27"/>
      <c r="FO155" s="27"/>
      <c r="FP155" s="27"/>
      <c r="FQ155" s="27"/>
      <c r="FR155" s="27"/>
      <c r="FS155" s="27"/>
      <c r="FT155" s="27"/>
      <c r="FU155" s="27"/>
      <c r="FV155" s="27"/>
      <c r="FW155" s="27"/>
      <c r="FX155" s="27"/>
      <c r="FY155" s="27"/>
      <c r="FZ155" s="27"/>
      <c r="GA155" s="27"/>
      <c r="GB155" s="27"/>
      <c r="GC155" s="27"/>
      <c r="GD155" s="27"/>
      <c r="GE155" s="27"/>
      <c r="GF155" s="27"/>
      <c r="GG155" s="27"/>
      <c r="GH155" s="27"/>
      <c r="GI155" s="27"/>
      <c r="GJ155" s="27"/>
      <c r="GK155" s="27"/>
      <c r="GL155" s="27"/>
      <c r="GM155" s="27"/>
      <c r="GN155" s="27"/>
      <c r="GO155" s="27"/>
      <c r="GP155" s="27"/>
      <c r="GQ155" s="27"/>
      <c r="GR155" s="27"/>
      <c r="GS155" s="27"/>
      <c r="GT155" s="27"/>
      <c r="GU155" s="27"/>
      <c r="GV155" s="27"/>
      <c r="GW155" s="27"/>
      <c r="GX155" s="27"/>
      <c r="GY155" s="27"/>
      <c r="GZ155" s="27"/>
      <c r="HA155" s="27"/>
      <c r="HB155" s="27"/>
      <c r="HC155" s="27"/>
      <c r="HD155" s="27"/>
      <c r="HE155" s="27"/>
      <c r="HF155" s="27"/>
      <c r="HG155" s="27"/>
      <c r="HH155" s="27"/>
      <c r="HI155" s="27"/>
      <c r="HJ155" s="27"/>
      <c r="HK155" s="27"/>
      <c r="HL155" s="27"/>
      <c r="HM155" s="27"/>
      <c r="HN155" s="27"/>
      <c r="HO155" s="27"/>
      <c r="HP155" s="27"/>
      <c r="HQ155" s="27"/>
      <c r="HR155" s="27"/>
      <c r="HS155" s="27"/>
      <c r="HT155" s="27"/>
      <c r="HU155" s="27"/>
      <c r="HV155" s="27"/>
      <c r="HW155" s="27"/>
      <c r="HX155" s="27"/>
      <c r="HY155" s="27"/>
      <c r="HZ155" s="27"/>
      <c r="IA155" s="27"/>
      <c r="IB155" s="27"/>
      <c r="IC155" s="27"/>
      <c r="ID155" s="27"/>
    </row>
    <row r="156" spans="1:238" s="44" customFormat="1" ht="31.5">
      <c r="A156" s="51" t="s">
        <v>250</v>
      </c>
      <c r="B156" s="21" t="s">
        <v>252</v>
      </c>
      <c r="C156" s="22">
        <v>19201.7</v>
      </c>
      <c r="D156" s="22">
        <v>19201.7</v>
      </c>
      <c r="E156" s="22">
        <v>19201.7</v>
      </c>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27"/>
      <c r="DY156" s="27"/>
      <c r="DZ156" s="27"/>
      <c r="EA156" s="27"/>
      <c r="EB156" s="27"/>
      <c r="EC156" s="27"/>
      <c r="ED156" s="27"/>
      <c r="EE156" s="27"/>
      <c r="EF156" s="27"/>
      <c r="EG156" s="27"/>
      <c r="EH156" s="27"/>
      <c r="EI156" s="27"/>
      <c r="EJ156" s="27"/>
      <c r="EK156" s="27"/>
      <c r="EL156" s="27"/>
      <c r="EM156" s="27"/>
      <c r="EN156" s="27"/>
      <c r="EO156" s="27"/>
      <c r="EP156" s="27"/>
      <c r="EQ156" s="27"/>
      <c r="ER156" s="27"/>
      <c r="ES156" s="27"/>
      <c r="ET156" s="27"/>
      <c r="EU156" s="27"/>
      <c r="EV156" s="27"/>
      <c r="EW156" s="27"/>
      <c r="EX156" s="27"/>
      <c r="EY156" s="27"/>
      <c r="EZ156" s="27"/>
      <c r="FA156" s="27"/>
      <c r="FB156" s="27"/>
      <c r="FC156" s="27"/>
      <c r="FD156" s="27"/>
      <c r="FE156" s="27"/>
      <c r="FF156" s="27"/>
      <c r="FG156" s="27"/>
      <c r="FH156" s="27"/>
      <c r="FI156" s="27"/>
      <c r="FJ156" s="27"/>
      <c r="FK156" s="27"/>
      <c r="FL156" s="27"/>
      <c r="FM156" s="27"/>
      <c r="FN156" s="27"/>
      <c r="FO156" s="27"/>
      <c r="FP156" s="27"/>
      <c r="FQ156" s="27"/>
      <c r="FR156" s="27"/>
      <c r="FS156" s="27"/>
      <c r="FT156" s="27"/>
      <c r="FU156" s="27"/>
      <c r="FV156" s="27"/>
      <c r="FW156" s="27"/>
      <c r="FX156" s="27"/>
      <c r="FY156" s="27"/>
      <c r="FZ156" s="27"/>
      <c r="GA156" s="27"/>
      <c r="GB156" s="27"/>
      <c r="GC156" s="27"/>
      <c r="GD156" s="27"/>
      <c r="GE156" s="27"/>
      <c r="GF156" s="27"/>
      <c r="GG156" s="27"/>
      <c r="GH156" s="27"/>
      <c r="GI156" s="27"/>
      <c r="GJ156" s="27"/>
      <c r="GK156" s="27"/>
      <c r="GL156" s="27"/>
      <c r="GM156" s="27"/>
      <c r="GN156" s="27"/>
      <c r="GO156" s="27"/>
      <c r="GP156" s="27"/>
      <c r="GQ156" s="27"/>
      <c r="GR156" s="27"/>
      <c r="GS156" s="27"/>
      <c r="GT156" s="27"/>
      <c r="GU156" s="27"/>
      <c r="GV156" s="27"/>
      <c r="GW156" s="27"/>
      <c r="GX156" s="27"/>
      <c r="GY156" s="27"/>
      <c r="GZ156" s="27"/>
      <c r="HA156" s="27"/>
      <c r="HB156" s="27"/>
      <c r="HC156" s="27"/>
      <c r="HD156" s="27"/>
      <c r="HE156" s="27"/>
      <c r="HF156" s="27"/>
      <c r="HG156" s="27"/>
      <c r="HH156" s="27"/>
      <c r="HI156" s="27"/>
      <c r="HJ156" s="27"/>
      <c r="HK156" s="27"/>
      <c r="HL156" s="27"/>
      <c r="HM156" s="27"/>
      <c r="HN156" s="27"/>
      <c r="HO156" s="27"/>
      <c r="HP156" s="27"/>
      <c r="HQ156" s="27"/>
      <c r="HR156" s="27"/>
      <c r="HS156" s="27"/>
      <c r="HT156" s="27"/>
      <c r="HU156" s="27"/>
      <c r="HV156" s="27"/>
      <c r="HW156" s="27"/>
      <c r="HX156" s="27"/>
      <c r="HY156" s="27"/>
      <c r="HZ156" s="27"/>
      <c r="IA156" s="27"/>
      <c r="IB156" s="27"/>
      <c r="IC156" s="27"/>
      <c r="ID156" s="27"/>
    </row>
    <row r="157" spans="1:238" s="44" customFormat="1" ht="47.25">
      <c r="A157" s="51" t="s">
        <v>250</v>
      </c>
      <c r="B157" s="21" t="s">
        <v>253</v>
      </c>
      <c r="C157" s="22">
        <v>1207.7</v>
      </c>
      <c r="D157" s="22">
        <v>1207.7</v>
      </c>
      <c r="E157" s="22">
        <v>1207.7</v>
      </c>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27"/>
      <c r="DY157" s="27"/>
      <c r="DZ157" s="27"/>
      <c r="EA157" s="27"/>
      <c r="EB157" s="27"/>
      <c r="EC157" s="27"/>
      <c r="ED157" s="27"/>
      <c r="EE157" s="27"/>
      <c r="EF157" s="27"/>
      <c r="EG157" s="27"/>
      <c r="EH157" s="27"/>
      <c r="EI157" s="27"/>
      <c r="EJ157" s="27"/>
      <c r="EK157" s="27"/>
      <c r="EL157" s="27"/>
      <c r="EM157" s="27"/>
      <c r="EN157" s="27"/>
      <c r="EO157" s="27"/>
      <c r="EP157" s="27"/>
      <c r="EQ157" s="27"/>
      <c r="ER157" s="27"/>
      <c r="ES157" s="27"/>
      <c r="ET157" s="27"/>
      <c r="EU157" s="27"/>
      <c r="EV157" s="27"/>
      <c r="EW157" s="27"/>
      <c r="EX157" s="27"/>
      <c r="EY157" s="27"/>
      <c r="EZ157" s="27"/>
      <c r="FA157" s="27"/>
      <c r="FB157" s="27"/>
      <c r="FC157" s="27"/>
      <c r="FD157" s="27"/>
      <c r="FE157" s="27"/>
      <c r="FF157" s="27"/>
      <c r="FG157" s="27"/>
      <c r="FH157" s="27"/>
      <c r="FI157" s="27"/>
      <c r="FJ157" s="27"/>
      <c r="FK157" s="27"/>
      <c r="FL157" s="27"/>
      <c r="FM157" s="27"/>
      <c r="FN157" s="27"/>
      <c r="FO157" s="27"/>
      <c r="FP157" s="27"/>
      <c r="FQ157" s="27"/>
      <c r="FR157" s="27"/>
      <c r="FS157" s="27"/>
      <c r="FT157" s="27"/>
      <c r="FU157" s="27"/>
      <c r="FV157" s="27"/>
      <c r="FW157" s="27"/>
      <c r="FX157" s="27"/>
      <c r="FY157" s="27"/>
      <c r="FZ157" s="27"/>
      <c r="GA157" s="27"/>
      <c r="GB157" s="27"/>
      <c r="GC157" s="27"/>
      <c r="GD157" s="27"/>
      <c r="GE157" s="27"/>
      <c r="GF157" s="27"/>
      <c r="GG157" s="27"/>
      <c r="GH157" s="27"/>
      <c r="GI157" s="27"/>
      <c r="GJ157" s="27"/>
      <c r="GK157" s="27"/>
      <c r="GL157" s="27"/>
      <c r="GM157" s="27"/>
      <c r="GN157" s="27"/>
      <c r="GO157" s="27"/>
      <c r="GP157" s="27"/>
      <c r="GQ157" s="27"/>
      <c r="GR157" s="27"/>
      <c r="GS157" s="27"/>
      <c r="GT157" s="27"/>
      <c r="GU157" s="27"/>
      <c r="GV157" s="27"/>
      <c r="GW157" s="27"/>
      <c r="GX157" s="27"/>
      <c r="GY157" s="27"/>
      <c r="GZ157" s="27"/>
      <c r="HA157" s="27"/>
      <c r="HB157" s="27"/>
      <c r="HC157" s="27"/>
      <c r="HD157" s="27"/>
      <c r="HE157" s="27"/>
      <c r="HF157" s="27"/>
      <c r="HG157" s="27"/>
      <c r="HH157" s="27"/>
      <c r="HI157" s="27"/>
      <c r="HJ157" s="27"/>
      <c r="HK157" s="27"/>
      <c r="HL157" s="27"/>
      <c r="HM157" s="27"/>
      <c r="HN157" s="27"/>
      <c r="HO157" s="27"/>
      <c r="HP157" s="27"/>
      <c r="HQ157" s="27"/>
      <c r="HR157" s="27"/>
      <c r="HS157" s="27"/>
      <c r="HT157" s="27"/>
      <c r="HU157" s="27"/>
      <c r="HV157" s="27"/>
      <c r="HW157" s="27"/>
      <c r="HX157" s="27"/>
      <c r="HY157" s="27"/>
      <c r="HZ157" s="27"/>
      <c r="IA157" s="27"/>
      <c r="IB157" s="27"/>
      <c r="IC157" s="27"/>
      <c r="ID157" s="27"/>
    </row>
    <row r="158" spans="1:238" s="44" customFormat="1" ht="63">
      <c r="A158" s="51" t="s">
        <v>250</v>
      </c>
      <c r="B158" s="21" t="s">
        <v>254</v>
      </c>
      <c r="C158" s="22">
        <v>0</v>
      </c>
      <c r="D158" s="22">
        <v>0</v>
      </c>
      <c r="E158" s="22">
        <v>30517</v>
      </c>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27"/>
      <c r="DY158" s="27"/>
      <c r="DZ158" s="27"/>
      <c r="EA158" s="27"/>
      <c r="EB158" s="27"/>
      <c r="EC158" s="27"/>
      <c r="ED158" s="27"/>
      <c r="EE158" s="27"/>
      <c r="EF158" s="27"/>
      <c r="EG158" s="27"/>
      <c r="EH158" s="27"/>
      <c r="EI158" s="27"/>
      <c r="EJ158" s="27"/>
      <c r="EK158" s="27"/>
      <c r="EL158" s="27"/>
      <c r="EM158" s="27"/>
      <c r="EN158" s="27"/>
      <c r="EO158" s="27"/>
      <c r="EP158" s="27"/>
      <c r="EQ158" s="27"/>
      <c r="ER158" s="27"/>
      <c r="ES158" s="27"/>
      <c r="ET158" s="27"/>
      <c r="EU158" s="27"/>
      <c r="EV158" s="27"/>
      <c r="EW158" s="27"/>
      <c r="EX158" s="27"/>
      <c r="EY158" s="27"/>
      <c r="EZ158" s="27"/>
      <c r="FA158" s="27"/>
      <c r="FB158" s="27"/>
      <c r="FC158" s="27"/>
      <c r="FD158" s="27"/>
      <c r="FE158" s="27"/>
      <c r="FF158" s="27"/>
      <c r="FG158" s="27"/>
      <c r="FH158" s="27"/>
      <c r="FI158" s="27"/>
      <c r="FJ158" s="27"/>
      <c r="FK158" s="27"/>
      <c r="FL158" s="27"/>
      <c r="FM158" s="27"/>
      <c r="FN158" s="27"/>
      <c r="FO158" s="27"/>
      <c r="FP158" s="27"/>
      <c r="FQ158" s="27"/>
      <c r="FR158" s="27"/>
      <c r="FS158" s="27"/>
      <c r="FT158" s="27"/>
      <c r="FU158" s="27"/>
      <c r="FV158" s="27"/>
      <c r="FW158" s="27"/>
      <c r="FX158" s="27"/>
      <c r="FY158" s="27"/>
      <c r="FZ158" s="27"/>
      <c r="GA158" s="27"/>
      <c r="GB158" s="27"/>
      <c r="GC158" s="27"/>
      <c r="GD158" s="27"/>
      <c r="GE158" s="27"/>
      <c r="GF158" s="27"/>
      <c r="GG158" s="27"/>
      <c r="GH158" s="27"/>
      <c r="GI158" s="27"/>
      <c r="GJ158" s="27"/>
      <c r="GK158" s="27"/>
      <c r="GL158" s="27"/>
      <c r="GM158" s="27"/>
      <c r="GN158" s="27"/>
      <c r="GO158" s="27"/>
      <c r="GP158" s="27"/>
      <c r="GQ158" s="27"/>
      <c r="GR158" s="27"/>
      <c r="GS158" s="27"/>
      <c r="GT158" s="27"/>
      <c r="GU158" s="27"/>
      <c r="GV158" s="27"/>
      <c r="GW158" s="27"/>
      <c r="GX158" s="27"/>
      <c r="GY158" s="27"/>
      <c r="GZ158" s="27"/>
      <c r="HA158" s="27"/>
      <c r="HB158" s="27"/>
      <c r="HC158" s="27"/>
      <c r="HD158" s="27"/>
      <c r="HE158" s="27"/>
      <c r="HF158" s="27"/>
      <c r="HG158" s="27"/>
      <c r="HH158" s="27"/>
      <c r="HI158" s="27"/>
      <c r="HJ158" s="27"/>
      <c r="HK158" s="27"/>
      <c r="HL158" s="27"/>
      <c r="HM158" s="27"/>
      <c r="HN158" s="27"/>
      <c r="HO158" s="27"/>
      <c r="HP158" s="27"/>
      <c r="HQ158" s="27"/>
      <c r="HR158" s="27"/>
      <c r="HS158" s="27"/>
      <c r="HT158" s="27"/>
      <c r="HU158" s="27"/>
      <c r="HV158" s="27"/>
      <c r="HW158" s="27"/>
      <c r="HX158" s="27"/>
      <c r="HY158" s="27"/>
      <c r="HZ158" s="27"/>
      <c r="IA158" s="27"/>
      <c r="IB158" s="27"/>
      <c r="IC158" s="27"/>
      <c r="ID158" s="27"/>
    </row>
    <row r="159" spans="1:238" s="44" customFormat="1" ht="47.25">
      <c r="A159" s="51" t="s">
        <v>250</v>
      </c>
      <c r="B159" s="21" t="s">
        <v>255</v>
      </c>
      <c r="C159" s="22">
        <v>3774.4</v>
      </c>
      <c r="D159" s="22">
        <v>0</v>
      </c>
      <c r="E159" s="22">
        <v>0</v>
      </c>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27"/>
      <c r="DY159" s="27"/>
      <c r="DZ159" s="27"/>
      <c r="EA159" s="27"/>
      <c r="EB159" s="27"/>
      <c r="EC159" s="27"/>
      <c r="ED159" s="27"/>
      <c r="EE159" s="27"/>
      <c r="EF159" s="27"/>
      <c r="EG159" s="27"/>
      <c r="EH159" s="27"/>
      <c r="EI159" s="27"/>
      <c r="EJ159" s="27"/>
      <c r="EK159" s="27"/>
      <c r="EL159" s="27"/>
      <c r="EM159" s="27"/>
      <c r="EN159" s="27"/>
      <c r="EO159" s="27"/>
      <c r="EP159" s="27"/>
      <c r="EQ159" s="27"/>
      <c r="ER159" s="27"/>
      <c r="ES159" s="27"/>
      <c r="ET159" s="27"/>
      <c r="EU159" s="27"/>
      <c r="EV159" s="27"/>
      <c r="EW159" s="27"/>
      <c r="EX159" s="27"/>
      <c r="EY159" s="27"/>
      <c r="EZ159" s="27"/>
      <c r="FA159" s="27"/>
      <c r="FB159" s="27"/>
      <c r="FC159" s="27"/>
      <c r="FD159" s="27"/>
      <c r="FE159" s="27"/>
      <c r="FF159" s="27"/>
      <c r="FG159" s="27"/>
      <c r="FH159" s="27"/>
      <c r="FI159" s="27"/>
      <c r="FJ159" s="27"/>
      <c r="FK159" s="27"/>
      <c r="FL159" s="27"/>
      <c r="FM159" s="27"/>
      <c r="FN159" s="27"/>
      <c r="FO159" s="27"/>
      <c r="FP159" s="27"/>
      <c r="FQ159" s="27"/>
      <c r="FR159" s="27"/>
      <c r="FS159" s="27"/>
      <c r="FT159" s="27"/>
      <c r="FU159" s="27"/>
      <c r="FV159" s="27"/>
      <c r="FW159" s="27"/>
      <c r="FX159" s="27"/>
      <c r="FY159" s="27"/>
      <c r="FZ159" s="27"/>
      <c r="GA159" s="27"/>
      <c r="GB159" s="27"/>
      <c r="GC159" s="27"/>
      <c r="GD159" s="27"/>
      <c r="GE159" s="27"/>
      <c r="GF159" s="27"/>
      <c r="GG159" s="27"/>
      <c r="GH159" s="27"/>
      <c r="GI159" s="27"/>
      <c r="GJ159" s="27"/>
      <c r="GK159" s="27"/>
      <c r="GL159" s="27"/>
      <c r="GM159" s="27"/>
      <c r="GN159" s="27"/>
      <c r="GO159" s="27"/>
      <c r="GP159" s="27"/>
      <c r="GQ159" s="27"/>
      <c r="GR159" s="27"/>
      <c r="GS159" s="27"/>
      <c r="GT159" s="27"/>
      <c r="GU159" s="27"/>
      <c r="GV159" s="27"/>
      <c r="GW159" s="27"/>
      <c r="GX159" s="27"/>
      <c r="GY159" s="27"/>
      <c r="GZ159" s="27"/>
      <c r="HA159" s="27"/>
      <c r="HB159" s="27"/>
      <c r="HC159" s="27"/>
      <c r="HD159" s="27"/>
      <c r="HE159" s="27"/>
      <c r="HF159" s="27"/>
      <c r="HG159" s="27"/>
      <c r="HH159" s="27"/>
      <c r="HI159" s="27"/>
      <c r="HJ159" s="27"/>
      <c r="HK159" s="27"/>
      <c r="HL159" s="27"/>
      <c r="HM159" s="27"/>
      <c r="HN159" s="27"/>
      <c r="HO159" s="27"/>
      <c r="HP159" s="27"/>
      <c r="HQ159" s="27"/>
      <c r="HR159" s="27"/>
      <c r="HS159" s="27"/>
      <c r="HT159" s="27"/>
      <c r="HU159" s="27"/>
      <c r="HV159" s="27"/>
      <c r="HW159" s="27"/>
      <c r="HX159" s="27"/>
      <c r="HY159" s="27"/>
      <c r="HZ159" s="27"/>
      <c r="IA159" s="27"/>
      <c r="IB159" s="27"/>
      <c r="IC159" s="27"/>
      <c r="ID159" s="27"/>
    </row>
    <row r="160" spans="1:238" s="44" customFormat="1" ht="110.25">
      <c r="A160" s="51" t="s">
        <v>250</v>
      </c>
      <c r="B160" s="21" t="s">
        <v>256</v>
      </c>
      <c r="C160" s="22">
        <v>688.9</v>
      </c>
      <c r="D160" s="22">
        <v>688.9</v>
      </c>
      <c r="E160" s="22">
        <v>688.9</v>
      </c>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27"/>
      <c r="DY160" s="27"/>
      <c r="DZ160" s="27"/>
      <c r="EA160" s="27"/>
      <c r="EB160" s="27"/>
      <c r="EC160" s="27"/>
      <c r="ED160" s="27"/>
      <c r="EE160" s="27"/>
      <c r="EF160" s="27"/>
      <c r="EG160" s="27"/>
      <c r="EH160" s="27"/>
      <c r="EI160" s="27"/>
      <c r="EJ160" s="27"/>
      <c r="EK160" s="27"/>
      <c r="EL160" s="27"/>
      <c r="EM160" s="27"/>
      <c r="EN160" s="27"/>
      <c r="EO160" s="27"/>
      <c r="EP160" s="27"/>
      <c r="EQ160" s="27"/>
      <c r="ER160" s="27"/>
      <c r="ES160" s="27"/>
      <c r="ET160" s="27"/>
      <c r="EU160" s="27"/>
      <c r="EV160" s="27"/>
      <c r="EW160" s="27"/>
      <c r="EX160" s="27"/>
      <c r="EY160" s="27"/>
      <c r="EZ160" s="27"/>
      <c r="FA160" s="27"/>
      <c r="FB160" s="27"/>
      <c r="FC160" s="27"/>
      <c r="FD160" s="27"/>
      <c r="FE160" s="27"/>
      <c r="FF160" s="27"/>
      <c r="FG160" s="27"/>
      <c r="FH160" s="27"/>
      <c r="FI160" s="27"/>
      <c r="FJ160" s="27"/>
      <c r="FK160" s="27"/>
      <c r="FL160" s="27"/>
      <c r="FM160" s="27"/>
      <c r="FN160" s="27"/>
      <c r="FO160" s="27"/>
      <c r="FP160" s="27"/>
      <c r="FQ160" s="27"/>
      <c r="FR160" s="27"/>
      <c r="FS160" s="27"/>
      <c r="FT160" s="27"/>
      <c r="FU160" s="27"/>
      <c r="FV160" s="27"/>
      <c r="FW160" s="27"/>
      <c r="FX160" s="27"/>
      <c r="FY160" s="27"/>
      <c r="FZ160" s="27"/>
      <c r="GA160" s="27"/>
      <c r="GB160" s="27"/>
      <c r="GC160" s="27"/>
      <c r="GD160" s="27"/>
      <c r="GE160" s="27"/>
      <c r="GF160" s="27"/>
      <c r="GG160" s="27"/>
      <c r="GH160" s="27"/>
      <c r="GI160" s="27"/>
      <c r="GJ160" s="27"/>
      <c r="GK160" s="27"/>
      <c r="GL160" s="27"/>
      <c r="GM160" s="27"/>
      <c r="GN160" s="27"/>
      <c r="GO160" s="27"/>
      <c r="GP160" s="27"/>
      <c r="GQ160" s="27"/>
      <c r="GR160" s="27"/>
      <c r="GS160" s="27"/>
      <c r="GT160" s="27"/>
      <c r="GU160" s="27"/>
      <c r="GV160" s="27"/>
      <c r="GW160" s="27"/>
      <c r="GX160" s="27"/>
      <c r="GY160" s="27"/>
      <c r="GZ160" s="27"/>
      <c r="HA160" s="27"/>
      <c r="HB160" s="27"/>
      <c r="HC160" s="27"/>
      <c r="HD160" s="27"/>
      <c r="HE160" s="27"/>
      <c r="HF160" s="27"/>
      <c r="HG160" s="27"/>
      <c r="HH160" s="27"/>
      <c r="HI160" s="27"/>
      <c r="HJ160" s="27"/>
      <c r="HK160" s="27"/>
      <c r="HL160" s="27"/>
      <c r="HM160" s="27"/>
      <c r="HN160" s="27"/>
      <c r="HO160" s="27"/>
      <c r="HP160" s="27"/>
      <c r="HQ160" s="27"/>
      <c r="HR160" s="27"/>
      <c r="HS160" s="27"/>
      <c r="HT160" s="27"/>
      <c r="HU160" s="27"/>
      <c r="HV160" s="27"/>
      <c r="HW160" s="27"/>
      <c r="HX160" s="27"/>
      <c r="HY160" s="27"/>
      <c r="HZ160" s="27"/>
      <c r="IA160" s="27"/>
      <c r="IB160" s="27"/>
      <c r="IC160" s="27"/>
      <c r="ID160" s="27"/>
    </row>
    <row r="161" spans="1:238" s="44" customFormat="1" ht="63">
      <c r="A161" s="51" t="s">
        <v>250</v>
      </c>
      <c r="B161" s="21" t="s">
        <v>257</v>
      </c>
      <c r="C161" s="22">
        <v>9137.6</v>
      </c>
      <c r="D161" s="22">
        <v>0</v>
      </c>
      <c r="E161" s="22">
        <v>0</v>
      </c>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27"/>
      <c r="DY161" s="27"/>
      <c r="DZ161" s="27"/>
      <c r="EA161" s="27"/>
      <c r="EB161" s="27"/>
      <c r="EC161" s="27"/>
      <c r="ED161" s="27"/>
      <c r="EE161" s="27"/>
      <c r="EF161" s="27"/>
      <c r="EG161" s="27"/>
      <c r="EH161" s="27"/>
      <c r="EI161" s="27"/>
      <c r="EJ161" s="27"/>
      <c r="EK161" s="27"/>
      <c r="EL161" s="27"/>
      <c r="EM161" s="27"/>
      <c r="EN161" s="27"/>
      <c r="EO161" s="27"/>
      <c r="EP161" s="27"/>
      <c r="EQ161" s="27"/>
      <c r="ER161" s="27"/>
      <c r="ES161" s="27"/>
      <c r="ET161" s="27"/>
      <c r="EU161" s="27"/>
      <c r="EV161" s="27"/>
      <c r="EW161" s="27"/>
      <c r="EX161" s="27"/>
      <c r="EY161" s="27"/>
      <c r="EZ161" s="27"/>
      <c r="FA161" s="27"/>
      <c r="FB161" s="27"/>
      <c r="FC161" s="27"/>
      <c r="FD161" s="27"/>
      <c r="FE161" s="27"/>
      <c r="FF161" s="27"/>
      <c r="FG161" s="27"/>
      <c r="FH161" s="27"/>
      <c r="FI161" s="27"/>
      <c r="FJ161" s="27"/>
      <c r="FK161" s="27"/>
      <c r="FL161" s="27"/>
      <c r="FM161" s="27"/>
      <c r="FN161" s="27"/>
      <c r="FO161" s="27"/>
      <c r="FP161" s="27"/>
      <c r="FQ161" s="27"/>
      <c r="FR161" s="27"/>
      <c r="FS161" s="27"/>
      <c r="FT161" s="27"/>
      <c r="FU161" s="27"/>
      <c r="FV161" s="27"/>
      <c r="FW161" s="27"/>
      <c r="FX161" s="27"/>
      <c r="FY161" s="27"/>
      <c r="FZ161" s="27"/>
      <c r="GA161" s="27"/>
      <c r="GB161" s="27"/>
      <c r="GC161" s="27"/>
      <c r="GD161" s="27"/>
      <c r="GE161" s="27"/>
      <c r="GF161" s="27"/>
      <c r="GG161" s="27"/>
      <c r="GH161" s="27"/>
      <c r="GI161" s="27"/>
      <c r="GJ161" s="27"/>
      <c r="GK161" s="27"/>
      <c r="GL161" s="27"/>
      <c r="GM161" s="27"/>
      <c r="GN161" s="27"/>
      <c r="GO161" s="27"/>
      <c r="GP161" s="27"/>
      <c r="GQ161" s="27"/>
      <c r="GR161" s="27"/>
      <c r="GS161" s="27"/>
      <c r="GT161" s="27"/>
      <c r="GU161" s="27"/>
      <c r="GV161" s="27"/>
      <c r="GW161" s="27"/>
      <c r="GX161" s="27"/>
      <c r="GY161" s="27"/>
      <c r="GZ161" s="27"/>
      <c r="HA161" s="27"/>
      <c r="HB161" s="27"/>
      <c r="HC161" s="27"/>
      <c r="HD161" s="27"/>
      <c r="HE161" s="27"/>
      <c r="HF161" s="27"/>
      <c r="HG161" s="27"/>
      <c r="HH161" s="27"/>
      <c r="HI161" s="27"/>
      <c r="HJ161" s="27"/>
      <c r="HK161" s="27"/>
      <c r="HL161" s="27"/>
      <c r="HM161" s="27"/>
      <c r="HN161" s="27"/>
      <c r="HO161" s="27"/>
      <c r="HP161" s="27"/>
      <c r="HQ161" s="27"/>
      <c r="HR161" s="27"/>
      <c r="HS161" s="27"/>
      <c r="HT161" s="27"/>
      <c r="HU161" s="27"/>
      <c r="HV161" s="27"/>
      <c r="HW161" s="27"/>
      <c r="HX161" s="27"/>
      <c r="HY161" s="27"/>
      <c r="HZ161" s="27"/>
      <c r="IA161" s="27"/>
      <c r="IB161" s="27"/>
      <c r="IC161" s="27"/>
      <c r="ID161" s="27"/>
    </row>
    <row r="162" spans="1:238" s="44" customFormat="1" ht="31.5">
      <c r="A162" s="51" t="s">
        <v>250</v>
      </c>
      <c r="B162" s="21" t="s">
        <v>258</v>
      </c>
      <c r="C162" s="22">
        <v>0</v>
      </c>
      <c r="D162" s="22">
        <v>0</v>
      </c>
      <c r="E162" s="22">
        <v>147643.5</v>
      </c>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27"/>
      <c r="DY162" s="27"/>
      <c r="DZ162" s="27"/>
      <c r="EA162" s="27"/>
      <c r="EB162" s="27"/>
      <c r="EC162" s="27"/>
      <c r="ED162" s="27"/>
      <c r="EE162" s="27"/>
      <c r="EF162" s="27"/>
      <c r="EG162" s="27"/>
      <c r="EH162" s="27"/>
      <c r="EI162" s="27"/>
      <c r="EJ162" s="27"/>
      <c r="EK162" s="27"/>
      <c r="EL162" s="27"/>
      <c r="EM162" s="27"/>
      <c r="EN162" s="27"/>
      <c r="EO162" s="27"/>
      <c r="EP162" s="27"/>
      <c r="EQ162" s="27"/>
      <c r="ER162" s="27"/>
      <c r="ES162" s="27"/>
      <c r="ET162" s="27"/>
      <c r="EU162" s="27"/>
      <c r="EV162" s="27"/>
      <c r="EW162" s="27"/>
      <c r="EX162" s="27"/>
      <c r="EY162" s="27"/>
      <c r="EZ162" s="27"/>
      <c r="FA162" s="27"/>
      <c r="FB162" s="27"/>
      <c r="FC162" s="27"/>
      <c r="FD162" s="27"/>
      <c r="FE162" s="27"/>
      <c r="FF162" s="27"/>
      <c r="FG162" s="27"/>
      <c r="FH162" s="27"/>
      <c r="FI162" s="27"/>
      <c r="FJ162" s="27"/>
      <c r="FK162" s="27"/>
      <c r="FL162" s="27"/>
      <c r="FM162" s="27"/>
      <c r="FN162" s="27"/>
      <c r="FO162" s="27"/>
      <c r="FP162" s="27"/>
      <c r="FQ162" s="27"/>
      <c r="FR162" s="27"/>
      <c r="FS162" s="27"/>
      <c r="FT162" s="27"/>
      <c r="FU162" s="27"/>
      <c r="FV162" s="27"/>
      <c r="FW162" s="27"/>
      <c r="FX162" s="27"/>
      <c r="FY162" s="27"/>
      <c r="FZ162" s="27"/>
      <c r="GA162" s="27"/>
      <c r="GB162" s="27"/>
      <c r="GC162" s="27"/>
      <c r="GD162" s="27"/>
      <c r="GE162" s="27"/>
      <c r="GF162" s="27"/>
      <c r="GG162" s="27"/>
      <c r="GH162" s="27"/>
      <c r="GI162" s="27"/>
      <c r="GJ162" s="27"/>
      <c r="GK162" s="27"/>
      <c r="GL162" s="27"/>
      <c r="GM162" s="27"/>
      <c r="GN162" s="27"/>
      <c r="GO162" s="27"/>
      <c r="GP162" s="27"/>
      <c r="GQ162" s="27"/>
      <c r="GR162" s="27"/>
      <c r="GS162" s="27"/>
      <c r="GT162" s="27"/>
      <c r="GU162" s="27"/>
      <c r="GV162" s="27"/>
      <c r="GW162" s="27"/>
      <c r="GX162" s="27"/>
      <c r="GY162" s="27"/>
      <c r="GZ162" s="27"/>
      <c r="HA162" s="27"/>
      <c r="HB162" s="27"/>
      <c r="HC162" s="27"/>
      <c r="HD162" s="27"/>
      <c r="HE162" s="27"/>
      <c r="HF162" s="27"/>
      <c r="HG162" s="27"/>
      <c r="HH162" s="27"/>
      <c r="HI162" s="27"/>
      <c r="HJ162" s="27"/>
      <c r="HK162" s="27"/>
      <c r="HL162" s="27"/>
      <c r="HM162" s="27"/>
      <c r="HN162" s="27"/>
      <c r="HO162" s="27"/>
      <c r="HP162" s="27"/>
      <c r="HQ162" s="27"/>
      <c r="HR162" s="27"/>
      <c r="HS162" s="27"/>
      <c r="HT162" s="27"/>
      <c r="HU162" s="27"/>
      <c r="HV162" s="27"/>
      <c r="HW162" s="27"/>
      <c r="HX162" s="27"/>
      <c r="HY162" s="27"/>
      <c r="HZ162" s="27"/>
      <c r="IA162" s="27"/>
      <c r="IB162" s="27"/>
      <c r="IC162" s="27"/>
      <c r="ID162" s="27"/>
    </row>
    <row r="163" spans="1:238" s="16" customFormat="1" ht="47.25">
      <c r="A163" s="51" t="s">
        <v>250</v>
      </c>
      <c r="B163" s="21" t="s">
        <v>259</v>
      </c>
      <c r="C163" s="22">
        <v>1564.9</v>
      </c>
      <c r="D163" s="22">
        <v>1564.9</v>
      </c>
      <c r="E163" s="22">
        <v>1564.9</v>
      </c>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27"/>
      <c r="DY163" s="27"/>
      <c r="DZ163" s="27"/>
      <c r="EA163" s="27"/>
      <c r="EB163" s="27"/>
      <c r="EC163" s="27"/>
      <c r="ED163" s="27"/>
      <c r="EE163" s="27"/>
      <c r="EF163" s="27"/>
      <c r="EG163" s="27"/>
      <c r="EH163" s="27"/>
      <c r="EI163" s="27"/>
      <c r="EJ163" s="27"/>
      <c r="EK163" s="27"/>
      <c r="EL163" s="27"/>
      <c r="EM163" s="27"/>
      <c r="EN163" s="27"/>
      <c r="EO163" s="27"/>
      <c r="EP163" s="27"/>
      <c r="EQ163" s="27"/>
      <c r="ER163" s="27"/>
      <c r="ES163" s="27"/>
      <c r="ET163" s="27"/>
      <c r="EU163" s="27"/>
      <c r="EV163" s="27"/>
      <c r="EW163" s="27"/>
      <c r="EX163" s="27"/>
      <c r="EY163" s="27"/>
      <c r="EZ163" s="27"/>
      <c r="FA163" s="27"/>
      <c r="FB163" s="27"/>
      <c r="FC163" s="27"/>
      <c r="FD163" s="27"/>
      <c r="FE163" s="27"/>
      <c r="FF163" s="27"/>
      <c r="FG163" s="27"/>
      <c r="FH163" s="27"/>
      <c r="FI163" s="27"/>
      <c r="FJ163" s="27"/>
      <c r="FK163" s="27"/>
      <c r="FL163" s="27"/>
      <c r="FM163" s="27"/>
      <c r="FN163" s="27"/>
      <c r="FO163" s="27"/>
      <c r="FP163" s="27"/>
      <c r="FQ163" s="27"/>
      <c r="FR163" s="27"/>
      <c r="FS163" s="27"/>
      <c r="FT163" s="27"/>
      <c r="FU163" s="27"/>
      <c r="FV163" s="27"/>
      <c r="FW163" s="27"/>
      <c r="FX163" s="27"/>
      <c r="FY163" s="27"/>
      <c r="FZ163" s="27"/>
      <c r="GA163" s="27"/>
      <c r="GB163" s="27"/>
      <c r="GC163" s="27"/>
      <c r="GD163" s="27"/>
      <c r="GE163" s="27"/>
      <c r="GF163" s="27"/>
      <c r="GG163" s="27"/>
      <c r="GH163" s="27"/>
      <c r="GI163" s="27"/>
      <c r="GJ163" s="27"/>
      <c r="GK163" s="27"/>
      <c r="GL163" s="27"/>
      <c r="GM163" s="27"/>
      <c r="GN163" s="27"/>
      <c r="GO163" s="27"/>
      <c r="GP163" s="27"/>
      <c r="GQ163" s="27"/>
      <c r="GR163" s="27"/>
      <c r="GS163" s="27"/>
      <c r="GT163" s="27"/>
      <c r="GU163" s="27"/>
      <c r="GV163" s="27"/>
      <c r="GW163" s="27"/>
      <c r="GX163" s="27"/>
      <c r="GY163" s="27"/>
      <c r="GZ163" s="27"/>
      <c r="HA163" s="27"/>
      <c r="HB163" s="27"/>
      <c r="HC163" s="27"/>
      <c r="HD163" s="27"/>
      <c r="HE163" s="27"/>
      <c r="HF163" s="27"/>
      <c r="HG163" s="27"/>
      <c r="HH163" s="27"/>
      <c r="HI163" s="27"/>
      <c r="HJ163" s="27"/>
      <c r="HK163" s="27"/>
      <c r="HL163" s="27"/>
      <c r="HM163" s="27"/>
      <c r="HN163" s="27"/>
      <c r="HO163" s="27"/>
      <c r="HP163" s="27"/>
      <c r="HQ163" s="27"/>
      <c r="HR163" s="27"/>
      <c r="HS163" s="27"/>
      <c r="HT163" s="27"/>
      <c r="HU163" s="27"/>
      <c r="HV163" s="27"/>
      <c r="HW163" s="27"/>
      <c r="HX163" s="27"/>
      <c r="HY163" s="27"/>
      <c r="HZ163" s="27"/>
      <c r="IA163" s="27"/>
      <c r="IB163" s="27"/>
      <c r="IC163" s="27"/>
      <c r="ID163" s="27"/>
    </row>
    <row r="164" spans="1:238" s="16" customFormat="1" ht="63">
      <c r="A164" s="51" t="s">
        <v>250</v>
      </c>
      <c r="B164" s="21" t="s">
        <v>260</v>
      </c>
      <c r="C164" s="22">
        <v>0</v>
      </c>
      <c r="D164" s="22">
        <v>0</v>
      </c>
      <c r="E164" s="22">
        <v>0</v>
      </c>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27"/>
      <c r="DY164" s="27"/>
      <c r="DZ164" s="27"/>
      <c r="EA164" s="27"/>
      <c r="EB164" s="27"/>
      <c r="EC164" s="27"/>
      <c r="ED164" s="27"/>
      <c r="EE164" s="27"/>
      <c r="EF164" s="27"/>
      <c r="EG164" s="27"/>
      <c r="EH164" s="27"/>
      <c r="EI164" s="27"/>
      <c r="EJ164" s="27"/>
      <c r="EK164" s="27"/>
      <c r="EL164" s="27"/>
      <c r="EM164" s="27"/>
      <c r="EN164" s="27"/>
      <c r="EO164" s="27"/>
      <c r="EP164" s="27"/>
      <c r="EQ164" s="27"/>
      <c r="ER164" s="27"/>
      <c r="ES164" s="27"/>
      <c r="ET164" s="27"/>
      <c r="EU164" s="27"/>
      <c r="EV164" s="27"/>
      <c r="EW164" s="27"/>
      <c r="EX164" s="27"/>
      <c r="EY164" s="27"/>
      <c r="EZ164" s="27"/>
      <c r="FA164" s="27"/>
      <c r="FB164" s="27"/>
      <c r="FC164" s="27"/>
      <c r="FD164" s="27"/>
      <c r="FE164" s="27"/>
      <c r="FF164" s="27"/>
      <c r="FG164" s="27"/>
      <c r="FH164" s="27"/>
      <c r="FI164" s="27"/>
      <c r="FJ164" s="27"/>
      <c r="FK164" s="27"/>
      <c r="FL164" s="27"/>
      <c r="FM164" s="27"/>
      <c r="FN164" s="27"/>
      <c r="FO164" s="27"/>
      <c r="FP164" s="27"/>
      <c r="FQ164" s="27"/>
      <c r="FR164" s="27"/>
      <c r="FS164" s="27"/>
      <c r="FT164" s="27"/>
      <c r="FU164" s="27"/>
      <c r="FV164" s="27"/>
      <c r="FW164" s="27"/>
      <c r="FX164" s="27"/>
      <c r="FY164" s="27"/>
      <c r="FZ164" s="27"/>
      <c r="GA164" s="27"/>
      <c r="GB164" s="27"/>
      <c r="GC164" s="27"/>
      <c r="GD164" s="27"/>
      <c r="GE164" s="27"/>
      <c r="GF164" s="27"/>
      <c r="GG164" s="27"/>
      <c r="GH164" s="27"/>
      <c r="GI164" s="27"/>
      <c r="GJ164" s="27"/>
      <c r="GK164" s="27"/>
      <c r="GL164" s="27"/>
      <c r="GM164" s="27"/>
      <c r="GN164" s="27"/>
      <c r="GO164" s="27"/>
      <c r="GP164" s="27"/>
      <c r="GQ164" s="27"/>
      <c r="GR164" s="27"/>
      <c r="GS164" s="27"/>
      <c r="GT164" s="27"/>
      <c r="GU164" s="27"/>
      <c r="GV164" s="27"/>
      <c r="GW164" s="27"/>
      <c r="GX164" s="27"/>
      <c r="GY164" s="27"/>
      <c r="GZ164" s="27"/>
      <c r="HA164" s="27"/>
      <c r="HB164" s="27"/>
      <c r="HC164" s="27"/>
      <c r="HD164" s="27"/>
      <c r="HE164" s="27"/>
      <c r="HF164" s="27"/>
      <c r="HG164" s="27"/>
      <c r="HH164" s="27"/>
      <c r="HI164" s="27"/>
      <c r="HJ164" s="27"/>
      <c r="HK164" s="27"/>
      <c r="HL164" s="27"/>
      <c r="HM164" s="27"/>
      <c r="HN164" s="27"/>
      <c r="HO164" s="27"/>
      <c r="HP164" s="27"/>
      <c r="HQ164" s="27"/>
      <c r="HR164" s="27"/>
      <c r="HS164" s="27"/>
      <c r="HT164" s="27"/>
      <c r="HU164" s="27"/>
      <c r="HV164" s="27"/>
      <c r="HW164" s="27"/>
      <c r="HX164" s="27"/>
      <c r="HY164" s="27"/>
      <c r="HZ164" s="27"/>
      <c r="IA164" s="27"/>
      <c r="IB164" s="27"/>
      <c r="IC164" s="27"/>
      <c r="ID164" s="27"/>
    </row>
    <row r="165" spans="1:238" s="16" customFormat="1" ht="78.75">
      <c r="A165" s="51" t="s">
        <v>250</v>
      </c>
      <c r="B165" s="21" t="s">
        <v>261</v>
      </c>
      <c r="C165" s="22">
        <v>715.5</v>
      </c>
      <c r="D165" s="22">
        <v>715.5</v>
      </c>
      <c r="E165" s="22">
        <v>715.5</v>
      </c>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27"/>
      <c r="DY165" s="27"/>
      <c r="DZ165" s="27"/>
      <c r="EA165" s="27"/>
      <c r="EB165" s="27"/>
      <c r="EC165" s="27"/>
      <c r="ED165" s="27"/>
      <c r="EE165" s="27"/>
      <c r="EF165" s="27"/>
      <c r="EG165" s="27"/>
      <c r="EH165" s="27"/>
      <c r="EI165" s="27"/>
      <c r="EJ165" s="27"/>
      <c r="EK165" s="27"/>
      <c r="EL165" s="27"/>
      <c r="EM165" s="27"/>
      <c r="EN165" s="27"/>
      <c r="EO165" s="27"/>
      <c r="EP165" s="27"/>
      <c r="EQ165" s="27"/>
      <c r="ER165" s="27"/>
      <c r="ES165" s="27"/>
      <c r="ET165" s="27"/>
      <c r="EU165" s="27"/>
      <c r="EV165" s="27"/>
      <c r="EW165" s="27"/>
      <c r="EX165" s="27"/>
      <c r="EY165" s="27"/>
      <c r="EZ165" s="27"/>
      <c r="FA165" s="27"/>
      <c r="FB165" s="27"/>
      <c r="FC165" s="27"/>
      <c r="FD165" s="27"/>
      <c r="FE165" s="27"/>
      <c r="FF165" s="27"/>
      <c r="FG165" s="27"/>
      <c r="FH165" s="27"/>
      <c r="FI165" s="27"/>
      <c r="FJ165" s="27"/>
      <c r="FK165" s="27"/>
      <c r="FL165" s="27"/>
      <c r="FM165" s="27"/>
      <c r="FN165" s="27"/>
      <c r="FO165" s="27"/>
      <c r="FP165" s="27"/>
      <c r="FQ165" s="27"/>
      <c r="FR165" s="27"/>
      <c r="FS165" s="27"/>
      <c r="FT165" s="27"/>
      <c r="FU165" s="27"/>
      <c r="FV165" s="27"/>
      <c r="FW165" s="27"/>
      <c r="FX165" s="27"/>
      <c r="FY165" s="27"/>
      <c r="FZ165" s="27"/>
      <c r="GA165" s="27"/>
      <c r="GB165" s="27"/>
      <c r="GC165" s="27"/>
      <c r="GD165" s="27"/>
      <c r="GE165" s="27"/>
      <c r="GF165" s="27"/>
      <c r="GG165" s="27"/>
      <c r="GH165" s="27"/>
      <c r="GI165" s="27"/>
      <c r="GJ165" s="27"/>
      <c r="GK165" s="27"/>
      <c r="GL165" s="27"/>
      <c r="GM165" s="27"/>
      <c r="GN165" s="27"/>
      <c r="GO165" s="27"/>
      <c r="GP165" s="27"/>
      <c r="GQ165" s="27"/>
      <c r="GR165" s="27"/>
      <c r="GS165" s="27"/>
      <c r="GT165" s="27"/>
      <c r="GU165" s="27"/>
      <c r="GV165" s="27"/>
      <c r="GW165" s="27"/>
      <c r="GX165" s="27"/>
      <c r="GY165" s="27"/>
      <c r="GZ165" s="27"/>
      <c r="HA165" s="27"/>
      <c r="HB165" s="27"/>
      <c r="HC165" s="27"/>
      <c r="HD165" s="27"/>
      <c r="HE165" s="27"/>
      <c r="HF165" s="27"/>
      <c r="HG165" s="27"/>
      <c r="HH165" s="27"/>
      <c r="HI165" s="27"/>
      <c r="HJ165" s="27"/>
      <c r="HK165" s="27"/>
      <c r="HL165" s="27"/>
      <c r="HM165" s="27"/>
      <c r="HN165" s="27"/>
      <c r="HO165" s="27"/>
      <c r="HP165" s="27"/>
      <c r="HQ165" s="27"/>
      <c r="HR165" s="27"/>
      <c r="HS165" s="27"/>
      <c r="HT165" s="27"/>
      <c r="HU165" s="27"/>
      <c r="HV165" s="27"/>
      <c r="HW165" s="27"/>
      <c r="HX165" s="27"/>
      <c r="HY165" s="27"/>
      <c r="HZ165" s="27"/>
      <c r="IA165" s="27"/>
      <c r="IB165" s="27"/>
      <c r="IC165" s="27"/>
      <c r="ID165" s="27"/>
    </row>
    <row r="166" spans="1:238" s="16" customFormat="1" ht="47.25">
      <c r="A166" s="51" t="s">
        <v>250</v>
      </c>
      <c r="B166" s="21" t="s">
        <v>262</v>
      </c>
      <c r="C166" s="22">
        <v>917.6</v>
      </c>
      <c r="D166" s="22">
        <v>1343.3</v>
      </c>
      <c r="E166" s="22">
        <v>1329.4</v>
      </c>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27"/>
      <c r="DY166" s="27"/>
      <c r="DZ166" s="27"/>
      <c r="EA166" s="27"/>
      <c r="EB166" s="27"/>
      <c r="EC166" s="27"/>
      <c r="ED166" s="27"/>
      <c r="EE166" s="27"/>
      <c r="EF166" s="27"/>
      <c r="EG166" s="27"/>
      <c r="EH166" s="27"/>
      <c r="EI166" s="27"/>
      <c r="EJ166" s="27"/>
      <c r="EK166" s="27"/>
      <c r="EL166" s="27"/>
      <c r="EM166" s="27"/>
      <c r="EN166" s="27"/>
      <c r="EO166" s="27"/>
      <c r="EP166" s="27"/>
      <c r="EQ166" s="27"/>
      <c r="ER166" s="27"/>
      <c r="ES166" s="27"/>
      <c r="ET166" s="27"/>
      <c r="EU166" s="27"/>
      <c r="EV166" s="27"/>
      <c r="EW166" s="27"/>
      <c r="EX166" s="27"/>
      <c r="EY166" s="27"/>
      <c r="EZ166" s="27"/>
      <c r="FA166" s="27"/>
      <c r="FB166" s="27"/>
      <c r="FC166" s="27"/>
      <c r="FD166" s="27"/>
      <c r="FE166" s="27"/>
      <c r="FF166" s="27"/>
      <c r="FG166" s="27"/>
      <c r="FH166" s="27"/>
      <c r="FI166" s="27"/>
      <c r="FJ166" s="27"/>
      <c r="FK166" s="27"/>
      <c r="FL166" s="27"/>
      <c r="FM166" s="27"/>
      <c r="FN166" s="27"/>
      <c r="FO166" s="27"/>
      <c r="FP166" s="27"/>
      <c r="FQ166" s="27"/>
      <c r="FR166" s="27"/>
      <c r="FS166" s="27"/>
      <c r="FT166" s="27"/>
      <c r="FU166" s="27"/>
      <c r="FV166" s="27"/>
      <c r="FW166" s="27"/>
      <c r="FX166" s="27"/>
      <c r="FY166" s="27"/>
      <c r="FZ166" s="27"/>
      <c r="GA166" s="27"/>
      <c r="GB166" s="27"/>
      <c r="GC166" s="27"/>
      <c r="GD166" s="27"/>
      <c r="GE166" s="27"/>
      <c r="GF166" s="27"/>
      <c r="GG166" s="27"/>
      <c r="GH166" s="27"/>
      <c r="GI166" s="27"/>
      <c r="GJ166" s="27"/>
      <c r="GK166" s="27"/>
      <c r="GL166" s="27"/>
      <c r="GM166" s="27"/>
      <c r="GN166" s="27"/>
      <c r="GO166" s="27"/>
      <c r="GP166" s="27"/>
      <c r="GQ166" s="27"/>
      <c r="GR166" s="27"/>
      <c r="GS166" s="27"/>
      <c r="GT166" s="27"/>
      <c r="GU166" s="27"/>
      <c r="GV166" s="27"/>
      <c r="GW166" s="27"/>
      <c r="GX166" s="27"/>
      <c r="GY166" s="27"/>
      <c r="GZ166" s="27"/>
      <c r="HA166" s="27"/>
      <c r="HB166" s="27"/>
      <c r="HC166" s="27"/>
      <c r="HD166" s="27"/>
      <c r="HE166" s="27"/>
      <c r="HF166" s="27"/>
      <c r="HG166" s="27"/>
      <c r="HH166" s="27"/>
      <c r="HI166" s="27"/>
      <c r="HJ166" s="27"/>
      <c r="HK166" s="27"/>
      <c r="HL166" s="27"/>
      <c r="HM166" s="27"/>
      <c r="HN166" s="27"/>
      <c r="HO166" s="27"/>
      <c r="HP166" s="27"/>
      <c r="HQ166" s="27"/>
      <c r="HR166" s="27"/>
      <c r="HS166" s="27"/>
      <c r="HT166" s="27"/>
      <c r="HU166" s="27"/>
      <c r="HV166" s="27"/>
      <c r="HW166" s="27"/>
      <c r="HX166" s="27"/>
      <c r="HY166" s="27"/>
      <c r="HZ166" s="27"/>
      <c r="IA166" s="27"/>
      <c r="IB166" s="27"/>
      <c r="IC166" s="27"/>
      <c r="ID166" s="27"/>
    </row>
    <row r="167" spans="1:238" ht="63">
      <c r="A167" s="51" t="s">
        <v>250</v>
      </c>
      <c r="B167" s="21" t="s">
        <v>263</v>
      </c>
      <c r="C167" s="22">
        <v>5116.8</v>
      </c>
      <c r="D167" s="22">
        <v>5116.8</v>
      </c>
      <c r="E167" s="22">
        <v>5116.8</v>
      </c>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27"/>
      <c r="DY167" s="27"/>
      <c r="DZ167" s="27"/>
      <c r="EA167" s="27"/>
      <c r="EB167" s="27"/>
      <c r="EC167" s="27"/>
      <c r="ED167" s="27"/>
      <c r="EE167" s="27"/>
      <c r="EF167" s="27"/>
      <c r="EG167" s="27"/>
      <c r="EH167" s="27"/>
      <c r="EI167" s="27"/>
      <c r="EJ167" s="27"/>
      <c r="EK167" s="27"/>
      <c r="EL167" s="27"/>
      <c r="EM167" s="27"/>
      <c r="EN167" s="27"/>
      <c r="EO167" s="27"/>
      <c r="EP167" s="27"/>
      <c r="EQ167" s="27"/>
      <c r="ER167" s="27"/>
      <c r="ES167" s="27"/>
      <c r="ET167" s="27"/>
      <c r="EU167" s="27"/>
      <c r="EV167" s="27"/>
      <c r="EW167" s="27"/>
      <c r="EX167" s="27"/>
      <c r="EY167" s="27"/>
      <c r="EZ167" s="27"/>
      <c r="FA167" s="27"/>
      <c r="FB167" s="27"/>
      <c r="FC167" s="27"/>
      <c r="FD167" s="27"/>
      <c r="FE167" s="27"/>
      <c r="FF167" s="27"/>
      <c r="FG167" s="27"/>
      <c r="FH167" s="27"/>
      <c r="FI167" s="27"/>
      <c r="FJ167" s="27"/>
      <c r="FK167" s="27"/>
      <c r="FL167" s="27"/>
      <c r="FM167" s="27"/>
      <c r="FN167" s="27"/>
      <c r="FO167" s="27"/>
      <c r="FP167" s="27"/>
      <c r="FQ167" s="27"/>
      <c r="FR167" s="27"/>
      <c r="FS167" s="27"/>
      <c r="FT167" s="27"/>
      <c r="FU167" s="27"/>
      <c r="FV167" s="27"/>
      <c r="FW167" s="27"/>
      <c r="FX167" s="27"/>
      <c r="FY167" s="27"/>
      <c r="FZ167" s="27"/>
      <c r="GA167" s="27"/>
      <c r="GB167" s="27"/>
      <c r="GC167" s="27"/>
      <c r="GD167" s="27"/>
      <c r="GE167" s="27"/>
      <c r="GF167" s="27"/>
      <c r="GG167" s="27"/>
      <c r="GH167" s="27"/>
      <c r="GI167" s="27"/>
      <c r="GJ167" s="27"/>
      <c r="GK167" s="27"/>
      <c r="GL167" s="27"/>
      <c r="GM167" s="27"/>
      <c r="GN167" s="27"/>
      <c r="GO167" s="27"/>
      <c r="GP167" s="27"/>
      <c r="GQ167" s="27"/>
      <c r="GR167" s="27"/>
      <c r="GS167" s="27"/>
      <c r="GT167" s="27"/>
      <c r="GU167" s="27"/>
      <c r="GV167" s="27"/>
      <c r="GW167" s="27"/>
      <c r="GX167" s="27"/>
      <c r="GY167" s="27"/>
      <c r="GZ167" s="27"/>
      <c r="HA167" s="27"/>
      <c r="HB167" s="27"/>
      <c r="HC167" s="27"/>
      <c r="HD167" s="27"/>
      <c r="HE167" s="27"/>
      <c r="HF167" s="27"/>
      <c r="HG167" s="27"/>
      <c r="HH167" s="27"/>
      <c r="HI167" s="27"/>
      <c r="HJ167" s="27"/>
      <c r="HK167" s="27"/>
      <c r="HL167" s="27"/>
      <c r="HM167" s="27"/>
      <c r="HN167" s="27"/>
      <c r="HO167" s="27"/>
      <c r="HP167" s="27"/>
      <c r="HQ167" s="27"/>
      <c r="HR167" s="27"/>
      <c r="HS167" s="27"/>
      <c r="HT167" s="27"/>
      <c r="HU167" s="27"/>
      <c r="HV167" s="27"/>
      <c r="HW167" s="27"/>
      <c r="HX167" s="27"/>
      <c r="HY167" s="27"/>
      <c r="HZ167" s="27"/>
      <c r="IA167" s="27"/>
      <c r="IB167" s="27"/>
      <c r="IC167" s="27"/>
      <c r="ID167" s="27"/>
    </row>
    <row r="168" spans="1:238" ht="63">
      <c r="A168" s="52" t="s">
        <v>250</v>
      </c>
      <c r="B168" s="56" t="s">
        <v>264</v>
      </c>
      <c r="C168" s="22">
        <v>12185.1</v>
      </c>
      <c r="D168" s="22">
        <v>12185.1</v>
      </c>
      <c r="E168" s="22">
        <v>12185.1</v>
      </c>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27"/>
      <c r="DY168" s="27"/>
      <c r="DZ168" s="27"/>
      <c r="EA168" s="27"/>
      <c r="EB168" s="27"/>
      <c r="EC168" s="27"/>
      <c r="ED168" s="27"/>
      <c r="EE168" s="27"/>
      <c r="EF168" s="27"/>
      <c r="EG168" s="27"/>
      <c r="EH168" s="27"/>
      <c r="EI168" s="27"/>
      <c r="EJ168" s="27"/>
      <c r="EK168" s="27"/>
      <c r="EL168" s="27"/>
      <c r="EM168" s="27"/>
      <c r="EN168" s="27"/>
      <c r="EO168" s="27"/>
      <c r="EP168" s="27"/>
      <c r="EQ168" s="27"/>
      <c r="ER168" s="27"/>
      <c r="ES168" s="27"/>
      <c r="ET168" s="27"/>
      <c r="EU168" s="27"/>
      <c r="EV168" s="27"/>
      <c r="EW168" s="27"/>
      <c r="EX168" s="27"/>
      <c r="EY168" s="27"/>
      <c r="EZ168" s="27"/>
      <c r="FA168" s="27"/>
      <c r="FB168" s="27"/>
      <c r="FC168" s="27"/>
      <c r="FD168" s="27"/>
      <c r="FE168" s="27"/>
      <c r="FF168" s="27"/>
      <c r="FG168" s="27"/>
      <c r="FH168" s="27"/>
      <c r="FI168" s="27"/>
      <c r="FJ168" s="27"/>
      <c r="FK168" s="27"/>
      <c r="FL168" s="27"/>
      <c r="FM168" s="27"/>
      <c r="FN168" s="27"/>
      <c r="FO168" s="27"/>
      <c r="FP168" s="27"/>
      <c r="FQ168" s="27"/>
      <c r="FR168" s="27"/>
      <c r="FS168" s="27"/>
      <c r="FT168" s="27"/>
      <c r="FU168" s="27"/>
      <c r="FV168" s="27"/>
      <c r="FW168" s="27"/>
      <c r="FX168" s="27"/>
      <c r="FY168" s="27"/>
      <c r="FZ168" s="27"/>
      <c r="GA168" s="27"/>
      <c r="GB168" s="27"/>
      <c r="GC168" s="27"/>
      <c r="GD168" s="27"/>
      <c r="GE168" s="27"/>
      <c r="GF168" s="27"/>
      <c r="GG168" s="27"/>
      <c r="GH168" s="27"/>
      <c r="GI168" s="27"/>
      <c r="GJ168" s="27"/>
      <c r="GK168" s="27"/>
      <c r="GL168" s="27"/>
      <c r="GM168" s="27"/>
      <c r="GN168" s="27"/>
      <c r="GO168" s="27"/>
      <c r="GP168" s="27"/>
      <c r="GQ168" s="27"/>
      <c r="GR168" s="27"/>
      <c r="GS168" s="27"/>
      <c r="GT168" s="27"/>
      <c r="GU168" s="27"/>
      <c r="GV168" s="27"/>
      <c r="GW168" s="27"/>
      <c r="GX168" s="27"/>
      <c r="GY168" s="27"/>
      <c r="GZ168" s="27"/>
      <c r="HA168" s="27"/>
      <c r="HB168" s="27"/>
      <c r="HC168" s="27"/>
      <c r="HD168" s="27"/>
      <c r="HE168" s="27"/>
      <c r="HF168" s="27"/>
      <c r="HG168" s="27"/>
      <c r="HH168" s="27"/>
      <c r="HI168" s="27"/>
      <c r="HJ168" s="27"/>
      <c r="HK168" s="27"/>
      <c r="HL168" s="27"/>
      <c r="HM168" s="27"/>
      <c r="HN168" s="27"/>
      <c r="HO168" s="27"/>
      <c r="HP168" s="27"/>
      <c r="HQ168" s="27"/>
      <c r="HR168" s="27"/>
      <c r="HS168" s="27"/>
      <c r="HT168" s="27"/>
      <c r="HU168" s="27"/>
      <c r="HV168" s="27"/>
      <c r="HW168" s="27"/>
      <c r="HX168" s="27"/>
      <c r="HY168" s="27"/>
      <c r="HZ168" s="27"/>
      <c r="IA168" s="27"/>
      <c r="IB168" s="27"/>
      <c r="IC168" s="27"/>
      <c r="ID168" s="27"/>
    </row>
    <row r="169" spans="1:238" s="16" customFormat="1" ht="94.5">
      <c r="A169" s="51" t="s">
        <v>265</v>
      </c>
      <c r="B169" s="21" t="s">
        <v>266</v>
      </c>
      <c r="C169" s="22">
        <v>1927.2</v>
      </c>
      <c r="D169" s="22">
        <v>1927.2</v>
      </c>
      <c r="E169" s="22">
        <v>1927.2</v>
      </c>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27"/>
      <c r="DY169" s="27"/>
      <c r="DZ169" s="27"/>
      <c r="EA169" s="27"/>
      <c r="EB169" s="27"/>
      <c r="EC169" s="27"/>
      <c r="ED169" s="27"/>
      <c r="EE169" s="27"/>
      <c r="EF169" s="27"/>
      <c r="EG169" s="27"/>
      <c r="EH169" s="27"/>
      <c r="EI169" s="27"/>
      <c r="EJ169" s="27"/>
      <c r="EK169" s="27"/>
      <c r="EL169" s="27"/>
      <c r="EM169" s="27"/>
      <c r="EN169" s="27"/>
      <c r="EO169" s="27"/>
      <c r="EP169" s="27"/>
      <c r="EQ169" s="27"/>
      <c r="ER169" s="27"/>
      <c r="ES169" s="27"/>
      <c r="ET169" s="27"/>
      <c r="EU169" s="27"/>
      <c r="EV169" s="27"/>
      <c r="EW169" s="27"/>
      <c r="EX169" s="27"/>
      <c r="EY169" s="27"/>
      <c r="EZ169" s="27"/>
      <c r="FA169" s="27"/>
      <c r="FB169" s="27"/>
      <c r="FC169" s="27"/>
      <c r="FD169" s="27"/>
      <c r="FE169" s="27"/>
      <c r="FF169" s="27"/>
      <c r="FG169" s="27"/>
      <c r="FH169" s="27"/>
      <c r="FI169" s="27"/>
      <c r="FJ169" s="27"/>
      <c r="FK169" s="27"/>
      <c r="FL169" s="27"/>
      <c r="FM169" s="27"/>
      <c r="FN169" s="27"/>
      <c r="FO169" s="27"/>
      <c r="FP169" s="27"/>
      <c r="FQ169" s="27"/>
      <c r="FR169" s="27"/>
      <c r="FS169" s="27"/>
      <c r="FT169" s="27"/>
      <c r="FU169" s="27"/>
      <c r="FV169" s="27"/>
      <c r="FW169" s="27"/>
      <c r="FX169" s="27"/>
      <c r="FY169" s="27"/>
      <c r="FZ169" s="27"/>
      <c r="GA169" s="27"/>
      <c r="GB169" s="27"/>
      <c r="GC169" s="27"/>
      <c r="GD169" s="27"/>
      <c r="GE169" s="27"/>
      <c r="GF169" s="27"/>
      <c r="GG169" s="27"/>
      <c r="GH169" s="27"/>
      <c r="GI169" s="27"/>
      <c r="GJ169" s="27"/>
      <c r="GK169" s="27"/>
      <c r="GL169" s="27"/>
      <c r="GM169" s="27"/>
      <c r="GN169" s="27"/>
      <c r="GO169" s="27"/>
      <c r="GP169" s="27"/>
      <c r="GQ169" s="27"/>
      <c r="GR169" s="27"/>
      <c r="GS169" s="27"/>
      <c r="GT169" s="27"/>
      <c r="GU169" s="27"/>
      <c r="GV169" s="27"/>
      <c r="GW169" s="27"/>
      <c r="GX169" s="27"/>
      <c r="GY169" s="27"/>
      <c r="GZ169" s="27"/>
      <c r="HA169" s="27"/>
      <c r="HB169" s="27"/>
      <c r="HC169" s="27"/>
      <c r="HD169" s="27"/>
      <c r="HE169" s="27"/>
      <c r="HF169" s="27"/>
      <c r="HG169" s="27"/>
      <c r="HH169" s="27"/>
      <c r="HI169" s="27"/>
      <c r="HJ169" s="27"/>
      <c r="HK169" s="27"/>
      <c r="HL169" s="27"/>
      <c r="HM169" s="27"/>
      <c r="HN169" s="27"/>
      <c r="HO169" s="27"/>
      <c r="HP169" s="27"/>
      <c r="HQ169" s="27"/>
      <c r="HR169" s="27"/>
      <c r="HS169" s="27"/>
      <c r="HT169" s="27"/>
      <c r="HU169" s="27"/>
      <c r="HV169" s="27"/>
      <c r="HW169" s="27"/>
      <c r="HX169" s="27"/>
      <c r="HY169" s="27"/>
      <c r="HZ169" s="27"/>
      <c r="IA169" s="27"/>
      <c r="IB169" s="27"/>
      <c r="IC169" s="27"/>
      <c r="ID169" s="27"/>
    </row>
    <row r="170" spans="1:238" s="16" customFormat="1" ht="31.5">
      <c r="A170" s="51" t="s">
        <v>250</v>
      </c>
      <c r="B170" s="21" t="s">
        <v>267</v>
      </c>
      <c r="C170" s="22">
        <v>391</v>
      </c>
      <c r="D170" s="22">
        <v>391</v>
      </c>
      <c r="E170" s="22">
        <v>391</v>
      </c>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27"/>
      <c r="DY170" s="27"/>
      <c r="DZ170" s="27"/>
      <c r="EA170" s="27"/>
      <c r="EB170" s="27"/>
      <c r="EC170" s="27"/>
      <c r="ED170" s="27"/>
      <c r="EE170" s="27"/>
      <c r="EF170" s="27"/>
      <c r="EG170" s="27"/>
      <c r="EH170" s="27"/>
      <c r="EI170" s="27"/>
      <c r="EJ170" s="27"/>
      <c r="EK170" s="27"/>
      <c r="EL170" s="27"/>
      <c r="EM170" s="27"/>
      <c r="EN170" s="27"/>
      <c r="EO170" s="27"/>
      <c r="EP170" s="27"/>
      <c r="EQ170" s="27"/>
      <c r="ER170" s="27"/>
      <c r="ES170" s="27"/>
      <c r="ET170" s="27"/>
      <c r="EU170" s="27"/>
      <c r="EV170" s="27"/>
      <c r="EW170" s="27"/>
      <c r="EX170" s="27"/>
      <c r="EY170" s="27"/>
      <c r="EZ170" s="27"/>
      <c r="FA170" s="27"/>
      <c r="FB170" s="27"/>
      <c r="FC170" s="27"/>
      <c r="FD170" s="27"/>
      <c r="FE170" s="27"/>
      <c r="FF170" s="27"/>
      <c r="FG170" s="27"/>
      <c r="FH170" s="27"/>
      <c r="FI170" s="27"/>
      <c r="FJ170" s="27"/>
      <c r="FK170" s="27"/>
      <c r="FL170" s="27"/>
      <c r="FM170" s="27"/>
      <c r="FN170" s="27"/>
      <c r="FO170" s="27"/>
      <c r="FP170" s="27"/>
      <c r="FQ170" s="27"/>
      <c r="FR170" s="27"/>
      <c r="FS170" s="27"/>
      <c r="FT170" s="27"/>
      <c r="FU170" s="27"/>
      <c r="FV170" s="27"/>
      <c r="FW170" s="27"/>
      <c r="FX170" s="27"/>
      <c r="FY170" s="27"/>
      <c r="FZ170" s="27"/>
      <c r="GA170" s="27"/>
      <c r="GB170" s="27"/>
      <c r="GC170" s="27"/>
      <c r="GD170" s="27"/>
      <c r="GE170" s="27"/>
      <c r="GF170" s="27"/>
      <c r="GG170" s="27"/>
      <c r="GH170" s="27"/>
      <c r="GI170" s="27"/>
      <c r="GJ170" s="27"/>
      <c r="GK170" s="27"/>
      <c r="GL170" s="27"/>
      <c r="GM170" s="27"/>
      <c r="GN170" s="27"/>
      <c r="GO170" s="27"/>
      <c r="GP170" s="27"/>
      <c r="GQ170" s="27"/>
      <c r="GR170" s="27"/>
      <c r="GS170" s="27"/>
      <c r="GT170" s="27"/>
      <c r="GU170" s="27"/>
      <c r="GV170" s="27"/>
      <c r="GW170" s="27"/>
      <c r="GX170" s="27"/>
      <c r="GY170" s="27"/>
      <c r="GZ170" s="27"/>
      <c r="HA170" s="27"/>
      <c r="HB170" s="27"/>
      <c r="HC170" s="27"/>
      <c r="HD170" s="27"/>
      <c r="HE170" s="27"/>
      <c r="HF170" s="27"/>
      <c r="HG170" s="27"/>
      <c r="HH170" s="27"/>
      <c r="HI170" s="27"/>
      <c r="HJ170" s="27"/>
      <c r="HK170" s="27"/>
      <c r="HL170" s="27"/>
      <c r="HM170" s="27"/>
      <c r="HN170" s="27"/>
      <c r="HO170" s="27"/>
      <c r="HP170" s="27"/>
      <c r="HQ170" s="27"/>
      <c r="HR170" s="27"/>
      <c r="HS170" s="27"/>
      <c r="HT170" s="27"/>
      <c r="HU170" s="27"/>
      <c r="HV170" s="27"/>
      <c r="HW170" s="27"/>
      <c r="HX170" s="27"/>
      <c r="HY170" s="27"/>
      <c r="HZ170" s="27"/>
      <c r="IA170" s="27"/>
      <c r="IB170" s="27"/>
      <c r="IC170" s="27"/>
      <c r="ID170" s="27"/>
    </row>
    <row r="171" spans="1:238" s="16" customFormat="1" ht="54" customHeight="1">
      <c r="A171" s="51" t="s">
        <v>250</v>
      </c>
      <c r="B171" s="57" t="s">
        <v>268</v>
      </c>
      <c r="C171" s="22">
        <v>750</v>
      </c>
      <c r="D171" s="22">
        <v>8905.7999999999993</v>
      </c>
      <c r="E171" s="22">
        <v>26397.3</v>
      </c>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27"/>
      <c r="DY171" s="27"/>
      <c r="DZ171" s="27"/>
      <c r="EA171" s="27"/>
      <c r="EB171" s="27"/>
      <c r="EC171" s="27"/>
      <c r="ED171" s="27"/>
      <c r="EE171" s="27"/>
      <c r="EF171" s="27"/>
      <c r="EG171" s="27"/>
      <c r="EH171" s="27"/>
      <c r="EI171" s="27"/>
      <c r="EJ171" s="27"/>
      <c r="EK171" s="27"/>
      <c r="EL171" s="27"/>
      <c r="EM171" s="27"/>
      <c r="EN171" s="27"/>
      <c r="EO171" s="27"/>
      <c r="EP171" s="27"/>
      <c r="EQ171" s="27"/>
      <c r="ER171" s="27"/>
      <c r="ES171" s="27"/>
      <c r="ET171" s="27"/>
      <c r="EU171" s="27"/>
      <c r="EV171" s="27"/>
      <c r="EW171" s="27"/>
      <c r="EX171" s="27"/>
      <c r="EY171" s="27"/>
      <c r="EZ171" s="27"/>
      <c r="FA171" s="27"/>
      <c r="FB171" s="27"/>
      <c r="FC171" s="27"/>
      <c r="FD171" s="27"/>
      <c r="FE171" s="27"/>
      <c r="FF171" s="27"/>
      <c r="FG171" s="27"/>
      <c r="FH171" s="27"/>
      <c r="FI171" s="27"/>
      <c r="FJ171" s="27"/>
      <c r="FK171" s="27"/>
      <c r="FL171" s="27"/>
      <c r="FM171" s="27"/>
      <c r="FN171" s="27"/>
      <c r="FO171" s="27"/>
      <c r="FP171" s="27"/>
      <c r="FQ171" s="27"/>
      <c r="FR171" s="27"/>
      <c r="FS171" s="27"/>
      <c r="FT171" s="27"/>
      <c r="FU171" s="27"/>
      <c r="FV171" s="27"/>
      <c r="FW171" s="27"/>
      <c r="FX171" s="27"/>
      <c r="FY171" s="27"/>
      <c r="FZ171" s="27"/>
      <c r="GA171" s="27"/>
      <c r="GB171" s="27"/>
      <c r="GC171" s="27"/>
      <c r="GD171" s="27"/>
      <c r="GE171" s="27"/>
      <c r="GF171" s="27"/>
      <c r="GG171" s="27"/>
      <c r="GH171" s="27"/>
      <c r="GI171" s="27"/>
      <c r="GJ171" s="27"/>
      <c r="GK171" s="27"/>
      <c r="GL171" s="27"/>
      <c r="GM171" s="27"/>
      <c r="GN171" s="27"/>
      <c r="GO171" s="27"/>
      <c r="GP171" s="27"/>
      <c r="GQ171" s="27"/>
      <c r="GR171" s="27"/>
      <c r="GS171" s="27"/>
      <c r="GT171" s="27"/>
      <c r="GU171" s="27"/>
      <c r="GV171" s="27"/>
      <c r="GW171" s="27"/>
      <c r="GX171" s="27"/>
      <c r="GY171" s="27"/>
      <c r="GZ171" s="27"/>
      <c r="HA171" s="27"/>
      <c r="HB171" s="27"/>
      <c r="HC171" s="27"/>
      <c r="HD171" s="27"/>
      <c r="HE171" s="27"/>
      <c r="HF171" s="27"/>
      <c r="HG171" s="27"/>
      <c r="HH171" s="27"/>
      <c r="HI171" s="27"/>
      <c r="HJ171" s="27"/>
      <c r="HK171" s="27"/>
      <c r="HL171" s="27"/>
      <c r="HM171" s="27"/>
      <c r="HN171" s="27"/>
      <c r="HO171" s="27"/>
      <c r="HP171" s="27"/>
      <c r="HQ171" s="27"/>
      <c r="HR171" s="27"/>
      <c r="HS171" s="27"/>
      <c r="HT171" s="27"/>
      <c r="HU171" s="27"/>
      <c r="HV171" s="27"/>
      <c r="HW171" s="27"/>
      <c r="HX171" s="27"/>
      <c r="HY171" s="27"/>
      <c r="HZ171" s="27"/>
      <c r="IA171" s="27"/>
      <c r="IB171" s="27"/>
      <c r="IC171" s="27"/>
      <c r="ID171" s="27"/>
    </row>
    <row r="172" spans="1:238" s="16" customFormat="1" ht="63">
      <c r="A172" s="51" t="s">
        <v>250</v>
      </c>
      <c r="B172" s="57" t="s">
        <v>269</v>
      </c>
      <c r="C172" s="22">
        <v>20418.7</v>
      </c>
      <c r="D172" s="22">
        <v>0</v>
      </c>
      <c r="E172" s="22">
        <v>0</v>
      </c>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27"/>
      <c r="DY172" s="27"/>
      <c r="DZ172" s="27"/>
      <c r="EA172" s="27"/>
      <c r="EB172" s="27"/>
      <c r="EC172" s="27"/>
      <c r="ED172" s="27"/>
      <c r="EE172" s="27"/>
      <c r="EF172" s="27"/>
      <c r="EG172" s="27"/>
      <c r="EH172" s="27"/>
      <c r="EI172" s="27"/>
      <c r="EJ172" s="27"/>
      <c r="EK172" s="27"/>
      <c r="EL172" s="27"/>
      <c r="EM172" s="27"/>
      <c r="EN172" s="27"/>
      <c r="EO172" s="27"/>
      <c r="EP172" s="27"/>
      <c r="EQ172" s="27"/>
      <c r="ER172" s="27"/>
      <c r="ES172" s="27"/>
      <c r="ET172" s="27"/>
      <c r="EU172" s="27"/>
      <c r="EV172" s="27"/>
      <c r="EW172" s="27"/>
      <c r="EX172" s="27"/>
      <c r="EY172" s="27"/>
      <c r="EZ172" s="27"/>
      <c r="FA172" s="27"/>
      <c r="FB172" s="27"/>
      <c r="FC172" s="27"/>
      <c r="FD172" s="27"/>
      <c r="FE172" s="27"/>
      <c r="FF172" s="27"/>
      <c r="FG172" s="27"/>
      <c r="FH172" s="27"/>
      <c r="FI172" s="27"/>
      <c r="FJ172" s="27"/>
      <c r="FK172" s="27"/>
      <c r="FL172" s="27"/>
      <c r="FM172" s="27"/>
      <c r="FN172" s="27"/>
      <c r="FO172" s="27"/>
      <c r="FP172" s="27"/>
      <c r="FQ172" s="27"/>
      <c r="FR172" s="27"/>
      <c r="FS172" s="27"/>
      <c r="FT172" s="27"/>
      <c r="FU172" s="27"/>
      <c r="FV172" s="27"/>
      <c r="FW172" s="27"/>
      <c r="FX172" s="27"/>
      <c r="FY172" s="27"/>
      <c r="FZ172" s="27"/>
      <c r="GA172" s="27"/>
      <c r="GB172" s="27"/>
      <c r="GC172" s="27"/>
      <c r="GD172" s="27"/>
      <c r="GE172" s="27"/>
      <c r="GF172" s="27"/>
      <c r="GG172" s="27"/>
      <c r="GH172" s="27"/>
      <c r="GI172" s="27"/>
      <c r="GJ172" s="27"/>
      <c r="GK172" s="27"/>
      <c r="GL172" s="27"/>
      <c r="GM172" s="27"/>
      <c r="GN172" s="27"/>
      <c r="GO172" s="27"/>
      <c r="GP172" s="27"/>
      <c r="GQ172" s="27"/>
      <c r="GR172" s="27"/>
      <c r="GS172" s="27"/>
      <c r="GT172" s="27"/>
      <c r="GU172" s="27"/>
      <c r="GV172" s="27"/>
      <c r="GW172" s="27"/>
      <c r="GX172" s="27"/>
      <c r="GY172" s="27"/>
      <c r="GZ172" s="27"/>
      <c r="HA172" s="27"/>
      <c r="HB172" s="27"/>
      <c r="HC172" s="27"/>
      <c r="HD172" s="27"/>
      <c r="HE172" s="27"/>
      <c r="HF172" s="27"/>
      <c r="HG172" s="27"/>
      <c r="HH172" s="27"/>
      <c r="HI172" s="27"/>
      <c r="HJ172" s="27"/>
      <c r="HK172" s="27"/>
      <c r="HL172" s="27"/>
      <c r="HM172" s="27"/>
      <c r="HN172" s="27"/>
      <c r="HO172" s="27"/>
      <c r="HP172" s="27"/>
      <c r="HQ172" s="27"/>
      <c r="HR172" s="27"/>
      <c r="HS172" s="27"/>
      <c r="HT172" s="27"/>
      <c r="HU172" s="27"/>
      <c r="HV172" s="27"/>
      <c r="HW172" s="27"/>
      <c r="HX172" s="27"/>
      <c r="HY172" s="27"/>
      <c r="HZ172" s="27"/>
      <c r="IA172" s="27"/>
      <c r="IB172" s="27"/>
      <c r="IC172" s="27"/>
      <c r="ID172" s="27"/>
    </row>
    <row r="173" spans="1:238" ht="63">
      <c r="A173" s="52" t="s">
        <v>250</v>
      </c>
      <c r="B173" s="56" t="s">
        <v>270</v>
      </c>
      <c r="C173" s="22">
        <v>523.5</v>
      </c>
      <c r="D173" s="22">
        <v>523.5</v>
      </c>
      <c r="E173" s="22">
        <v>523.5</v>
      </c>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27"/>
      <c r="DY173" s="27"/>
      <c r="DZ173" s="27"/>
      <c r="EA173" s="27"/>
      <c r="EB173" s="27"/>
      <c r="EC173" s="27"/>
      <c r="ED173" s="27"/>
      <c r="EE173" s="27"/>
      <c r="EF173" s="27"/>
      <c r="EG173" s="27"/>
      <c r="EH173" s="27"/>
      <c r="EI173" s="27"/>
      <c r="EJ173" s="27"/>
      <c r="EK173" s="27"/>
      <c r="EL173" s="27"/>
      <c r="EM173" s="27"/>
      <c r="EN173" s="27"/>
      <c r="EO173" s="27"/>
      <c r="EP173" s="27"/>
      <c r="EQ173" s="27"/>
      <c r="ER173" s="27"/>
      <c r="ES173" s="27"/>
      <c r="ET173" s="27"/>
      <c r="EU173" s="27"/>
      <c r="EV173" s="27"/>
      <c r="EW173" s="27"/>
      <c r="EX173" s="27"/>
      <c r="EY173" s="27"/>
      <c r="EZ173" s="27"/>
      <c r="FA173" s="27"/>
      <c r="FB173" s="27"/>
      <c r="FC173" s="27"/>
      <c r="FD173" s="27"/>
      <c r="FE173" s="27"/>
      <c r="FF173" s="27"/>
      <c r="FG173" s="27"/>
      <c r="FH173" s="27"/>
      <c r="FI173" s="27"/>
      <c r="FJ173" s="27"/>
      <c r="FK173" s="27"/>
      <c r="FL173" s="27"/>
      <c r="FM173" s="27"/>
      <c r="FN173" s="27"/>
      <c r="FO173" s="27"/>
      <c r="FP173" s="27"/>
      <c r="FQ173" s="27"/>
      <c r="FR173" s="27"/>
      <c r="FS173" s="27"/>
      <c r="FT173" s="27"/>
      <c r="FU173" s="27"/>
      <c r="FV173" s="27"/>
      <c r="FW173" s="27"/>
      <c r="FX173" s="27"/>
      <c r="FY173" s="27"/>
      <c r="FZ173" s="27"/>
      <c r="GA173" s="27"/>
      <c r="GB173" s="27"/>
      <c r="GC173" s="27"/>
      <c r="GD173" s="27"/>
      <c r="GE173" s="27"/>
      <c r="GF173" s="27"/>
      <c r="GG173" s="27"/>
      <c r="GH173" s="27"/>
      <c r="GI173" s="27"/>
      <c r="GJ173" s="27"/>
      <c r="GK173" s="27"/>
      <c r="GL173" s="27"/>
      <c r="GM173" s="27"/>
      <c r="GN173" s="27"/>
      <c r="GO173" s="27"/>
      <c r="GP173" s="27"/>
      <c r="GQ173" s="27"/>
      <c r="GR173" s="27"/>
      <c r="GS173" s="27"/>
      <c r="GT173" s="27"/>
      <c r="GU173" s="27"/>
      <c r="GV173" s="27"/>
      <c r="GW173" s="27"/>
      <c r="GX173" s="27"/>
      <c r="GY173" s="27"/>
      <c r="GZ173" s="27"/>
      <c r="HA173" s="27"/>
      <c r="HB173" s="27"/>
      <c r="HC173" s="27"/>
      <c r="HD173" s="27"/>
      <c r="HE173" s="27"/>
      <c r="HF173" s="27"/>
      <c r="HG173" s="27"/>
      <c r="HH173" s="27"/>
      <c r="HI173" s="27"/>
      <c r="HJ173" s="27"/>
      <c r="HK173" s="27"/>
      <c r="HL173" s="27"/>
      <c r="HM173" s="27"/>
      <c r="HN173" s="27"/>
      <c r="HO173" s="27"/>
      <c r="HP173" s="27"/>
      <c r="HQ173" s="27"/>
      <c r="HR173" s="27"/>
      <c r="HS173" s="27"/>
      <c r="HT173" s="27"/>
      <c r="HU173" s="27"/>
      <c r="HV173" s="27"/>
      <c r="HW173" s="27"/>
      <c r="HX173" s="27"/>
      <c r="HY173" s="27"/>
      <c r="HZ173" s="27"/>
      <c r="IA173" s="27"/>
      <c r="IB173" s="27"/>
      <c r="IC173" s="27"/>
      <c r="ID173" s="27"/>
    </row>
    <row r="174" spans="1:238" ht="31.5">
      <c r="A174" s="13" t="s">
        <v>271</v>
      </c>
      <c r="B174" s="14" t="s">
        <v>272</v>
      </c>
      <c r="C174" s="15">
        <f>SUM(C175:C217)</f>
        <v>3247712.1999999997</v>
      </c>
      <c r="D174" s="15">
        <f>SUM(D175:D217)</f>
        <v>3255475.6</v>
      </c>
      <c r="E174" s="15">
        <f>SUM(E175:E217)</f>
        <v>3285788.6</v>
      </c>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27"/>
      <c r="DY174" s="27"/>
      <c r="DZ174" s="27"/>
      <c r="EA174" s="27"/>
      <c r="EB174" s="27"/>
      <c r="EC174" s="27"/>
      <c r="ED174" s="27"/>
      <c r="EE174" s="27"/>
      <c r="EF174" s="27"/>
      <c r="EG174" s="27"/>
      <c r="EH174" s="27"/>
      <c r="EI174" s="27"/>
      <c r="EJ174" s="27"/>
      <c r="EK174" s="27"/>
      <c r="EL174" s="27"/>
      <c r="EM174" s="27"/>
      <c r="EN174" s="27"/>
      <c r="EO174" s="27"/>
      <c r="EP174" s="27"/>
      <c r="EQ174" s="27"/>
      <c r="ER174" s="27"/>
      <c r="ES174" s="27"/>
      <c r="ET174" s="27"/>
      <c r="EU174" s="27"/>
      <c r="EV174" s="27"/>
      <c r="EW174" s="27"/>
      <c r="EX174" s="27"/>
      <c r="EY174" s="27"/>
      <c r="EZ174" s="27"/>
      <c r="FA174" s="27"/>
      <c r="FB174" s="27"/>
      <c r="FC174" s="27"/>
      <c r="FD174" s="27"/>
      <c r="FE174" s="27"/>
      <c r="FF174" s="27"/>
      <c r="FG174" s="27"/>
      <c r="FH174" s="27"/>
      <c r="FI174" s="27"/>
      <c r="FJ174" s="27"/>
      <c r="FK174" s="27"/>
      <c r="FL174" s="27"/>
      <c r="FM174" s="27"/>
      <c r="FN174" s="27"/>
      <c r="FO174" s="27"/>
      <c r="FP174" s="27"/>
      <c r="FQ174" s="27"/>
      <c r="FR174" s="27"/>
      <c r="FS174" s="27"/>
      <c r="FT174" s="27"/>
      <c r="FU174" s="27"/>
      <c r="FV174" s="27"/>
      <c r="FW174" s="27"/>
      <c r="FX174" s="27"/>
      <c r="FY174" s="27"/>
      <c r="FZ174" s="27"/>
      <c r="GA174" s="27"/>
      <c r="GB174" s="27"/>
      <c r="GC174" s="27"/>
      <c r="GD174" s="27"/>
      <c r="GE174" s="27"/>
      <c r="GF174" s="27"/>
      <c r="GG174" s="27"/>
      <c r="GH174" s="27"/>
      <c r="GI174" s="27"/>
      <c r="GJ174" s="27"/>
      <c r="GK174" s="27"/>
      <c r="GL174" s="27"/>
      <c r="GM174" s="27"/>
      <c r="GN174" s="27"/>
      <c r="GO174" s="27"/>
      <c r="GP174" s="27"/>
      <c r="GQ174" s="27"/>
      <c r="GR174" s="27"/>
      <c r="GS174" s="27"/>
      <c r="GT174" s="27"/>
      <c r="GU174" s="27"/>
      <c r="GV174" s="27"/>
      <c r="GW174" s="27"/>
      <c r="GX174" s="27"/>
      <c r="GY174" s="27"/>
      <c r="GZ174" s="27"/>
      <c r="HA174" s="27"/>
      <c r="HB174" s="27"/>
      <c r="HC174" s="27"/>
      <c r="HD174" s="27"/>
      <c r="HE174" s="27"/>
      <c r="HF174" s="27"/>
      <c r="HG174" s="27"/>
      <c r="HH174" s="27"/>
      <c r="HI174" s="27"/>
      <c r="HJ174" s="27"/>
      <c r="HK174" s="27"/>
      <c r="HL174" s="27"/>
      <c r="HM174" s="27"/>
      <c r="HN174" s="27"/>
      <c r="HO174" s="27"/>
      <c r="HP174" s="27"/>
      <c r="HQ174" s="27"/>
      <c r="HR174" s="27"/>
      <c r="HS174" s="27"/>
      <c r="HT174" s="27"/>
      <c r="HU174" s="27"/>
      <c r="HV174" s="27"/>
      <c r="HW174" s="27"/>
      <c r="HX174" s="27"/>
      <c r="HY174" s="27"/>
      <c r="HZ174" s="27"/>
      <c r="IA174" s="27"/>
      <c r="IB174" s="27"/>
      <c r="IC174" s="27"/>
      <c r="ID174" s="27"/>
    </row>
    <row r="175" spans="1:238" ht="47.25">
      <c r="A175" s="11" t="s">
        <v>273</v>
      </c>
      <c r="B175" s="21" t="s">
        <v>274</v>
      </c>
      <c r="C175" s="22">
        <v>9375.1</v>
      </c>
      <c r="D175" s="22">
        <v>9733.7000000000007</v>
      </c>
      <c r="E175" s="22">
        <v>10106.6</v>
      </c>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27"/>
      <c r="DY175" s="27"/>
      <c r="DZ175" s="27"/>
      <c r="EA175" s="27"/>
      <c r="EB175" s="27"/>
      <c r="EC175" s="27"/>
      <c r="ED175" s="27"/>
      <c r="EE175" s="27"/>
      <c r="EF175" s="27"/>
      <c r="EG175" s="27"/>
      <c r="EH175" s="27"/>
      <c r="EI175" s="27"/>
      <c r="EJ175" s="27"/>
      <c r="EK175" s="27"/>
      <c r="EL175" s="27"/>
      <c r="EM175" s="27"/>
      <c r="EN175" s="27"/>
      <c r="EO175" s="27"/>
      <c r="EP175" s="27"/>
      <c r="EQ175" s="27"/>
      <c r="ER175" s="27"/>
      <c r="ES175" s="27"/>
      <c r="ET175" s="27"/>
      <c r="EU175" s="27"/>
      <c r="EV175" s="27"/>
      <c r="EW175" s="27"/>
      <c r="EX175" s="27"/>
      <c r="EY175" s="27"/>
      <c r="EZ175" s="27"/>
      <c r="FA175" s="27"/>
      <c r="FB175" s="27"/>
      <c r="FC175" s="27"/>
      <c r="FD175" s="27"/>
      <c r="FE175" s="27"/>
      <c r="FF175" s="27"/>
      <c r="FG175" s="27"/>
      <c r="FH175" s="27"/>
      <c r="FI175" s="27"/>
      <c r="FJ175" s="27"/>
      <c r="FK175" s="27"/>
      <c r="FL175" s="27"/>
      <c r="FM175" s="27"/>
      <c r="FN175" s="27"/>
      <c r="FO175" s="27"/>
      <c r="FP175" s="27"/>
      <c r="FQ175" s="27"/>
      <c r="FR175" s="27"/>
      <c r="FS175" s="27"/>
      <c r="FT175" s="27"/>
      <c r="FU175" s="27"/>
      <c r="FV175" s="27"/>
      <c r="FW175" s="27"/>
      <c r="FX175" s="27"/>
      <c r="FY175" s="27"/>
      <c r="FZ175" s="27"/>
      <c r="GA175" s="27"/>
      <c r="GB175" s="27"/>
      <c r="GC175" s="27"/>
      <c r="GD175" s="27"/>
      <c r="GE175" s="27"/>
      <c r="GF175" s="27"/>
      <c r="GG175" s="27"/>
      <c r="GH175" s="27"/>
      <c r="GI175" s="27"/>
      <c r="GJ175" s="27"/>
      <c r="GK175" s="27"/>
      <c r="GL175" s="27"/>
      <c r="GM175" s="27"/>
      <c r="GN175" s="27"/>
      <c r="GO175" s="27"/>
      <c r="GP175" s="27"/>
      <c r="GQ175" s="27"/>
      <c r="GR175" s="27"/>
      <c r="GS175" s="27"/>
      <c r="GT175" s="27"/>
      <c r="GU175" s="27"/>
      <c r="GV175" s="27"/>
      <c r="GW175" s="27"/>
      <c r="GX175" s="27"/>
      <c r="GY175" s="27"/>
      <c r="GZ175" s="27"/>
      <c r="HA175" s="27"/>
      <c r="HB175" s="27"/>
      <c r="HC175" s="27"/>
      <c r="HD175" s="27"/>
      <c r="HE175" s="27"/>
      <c r="HF175" s="27"/>
      <c r="HG175" s="27"/>
      <c r="HH175" s="27"/>
      <c r="HI175" s="27"/>
      <c r="HJ175" s="27"/>
      <c r="HK175" s="27"/>
      <c r="HL175" s="27"/>
      <c r="HM175" s="27"/>
      <c r="HN175" s="27"/>
      <c r="HO175" s="27"/>
      <c r="HP175" s="27"/>
      <c r="HQ175" s="27"/>
      <c r="HR175" s="27"/>
      <c r="HS175" s="27"/>
      <c r="HT175" s="27"/>
      <c r="HU175" s="27"/>
      <c r="HV175" s="27"/>
      <c r="HW175" s="27"/>
      <c r="HX175" s="27"/>
      <c r="HY175" s="27"/>
      <c r="HZ175" s="27"/>
      <c r="IA175" s="27"/>
      <c r="IB175" s="27"/>
      <c r="IC175" s="27"/>
      <c r="ID175" s="27"/>
    </row>
    <row r="176" spans="1:238" ht="47.25">
      <c r="A176" s="11" t="s">
        <v>275</v>
      </c>
      <c r="B176" s="21" t="s">
        <v>276</v>
      </c>
      <c r="C176" s="22">
        <v>163169.4</v>
      </c>
      <c r="D176" s="22">
        <v>170032.2</v>
      </c>
      <c r="E176" s="22">
        <v>177168.8</v>
      </c>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27"/>
      <c r="DY176" s="27"/>
      <c r="DZ176" s="27"/>
      <c r="EA176" s="27"/>
      <c r="EB176" s="27"/>
      <c r="EC176" s="27"/>
      <c r="ED176" s="27"/>
      <c r="EE176" s="27"/>
      <c r="EF176" s="27"/>
      <c r="EG176" s="27"/>
      <c r="EH176" s="27"/>
      <c r="EI176" s="27"/>
      <c r="EJ176" s="27"/>
      <c r="EK176" s="27"/>
      <c r="EL176" s="27"/>
      <c r="EM176" s="27"/>
      <c r="EN176" s="27"/>
      <c r="EO176" s="27"/>
      <c r="EP176" s="27"/>
      <c r="EQ176" s="27"/>
      <c r="ER176" s="27"/>
      <c r="ES176" s="27"/>
      <c r="ET176" s="27"/>
      <c r="EU176" s="27"/>
      <c r="EV176" s="27"/>
      <c r="EW176" s="27"/>
      <c r="EX176" s="27"/>
      <c r="EY176" s="27"/>
      <c r="EZ176" s="27"/>
      <c r="FA176" s="27"/>
      <c r="FB176" s="27"/>
      <c r="FC176" s="27"/>
      <c r="FD176" s="27"/>
      <c r="FE176" s="27"/>
      <c r="FF176" s="27"/>
      <c r="FG176" s="27"/>
      <c r="FH176" s="27"/>
      <c r="FI176" s="27"/>
      <c r="FJ176" s="27"/>
      <c r="FK176" s="27"/>
      <c r="FL176" s="27"/>
      <c r="FM176" s="27"/>
      <c r="FN176" s="27"/>
      <c r="FO176" s="27"/>
      <c r="FP176" s="27"/>
      <c r="FQ176" s="27"/>
      <c r="FR176" s="27"/>
      <c r="FS176" s="27"/>
      <c r="FT176" s="27"/>
      <c r="FU176" s="27"/>
      <c r="FV176" s="27"/>
      <c r="FW176" s="27"/>
      <c r="FX176" s="27"/>
      <c r="FY176" s="27"/>
      <c r="FZ176" s="27"/>
      <c r="GA176" s="27"/>
      <c r="GB176" s="27"/>
      <c r="GC176" s="27"/>
      <c r="GD176" s="27"/>
      <c r="GE176" s="27"/>
      <c r="GF176" s="27"/>
      <c r="GG176" s="27"/>
      <c r="GH176" s="27"/>
      <c r="GI176" s="27"/>
      <c r="GJ176" s="27"/>
      <c r="GK176" s="27"/>
      <c r="GL176" s="27"/>
      <c r="GM176" s="27"/>
      <c r="GN176" s="27"/>
      <c r="GO176" s="27"/>
      <c r="GP176" s="27"/>
      <c r="GQ176" s="27"/>
      <c r="GR176" s="27"/>
      <c r="GS176" s="27"/>
      <c r="GT176" s="27"/>
      <c r="GU176" s="27"/>
      <c r="GV176" s="27"/>
      <c r="GW176" s="27"/>
      <c r="GX176" s="27"/>
      <c r="GY176" s="27"/>
      <c r="GZ176" s="27"/>
      <c r="HA176" s="27"/>
      <c r="HB176" s="27"/>
      <c r="HC176" s="27"/>
      <c r="HD176" s="27"/>
      <c r="HE176" s="27"/>
      <c r="HF176" s="27"/>
      <c r="HG176" s="27"/>
      <c r="HH176" s="27"/>
      <c r="HI176" s="27"/>
      <c r="HJ176" s="27"/>
      <c r="HK176" s="27"/>
      <c r="HL176" s="27"/>
      <c r="HM176" s="27"/>
      <c r="HN176" s="27"/>
      <c r="HO176" s="27"/>
      <c r="HP176" s="27"/>
      <c r="HQ176" s="27"/>
      <c r="HR176" s="27"/>
      <c r="HS176" s="27"/>
      <c r="HT176" s="27"/>
      <c r="HU176" s="27"/>
      <c r="HV176" s="27"/>
      <c r="HW176" s="27"/>
      <c r="HX176" s="27"/>
      <c r="HY176" s="27"/>
      <c r="HZ176" s="27"/>
      <c r="IA176" s="27"/>
      <c r="IB176" s="27"/>
      <c r="IC176" s="27"/>
      <c r="ID176" s="27"/>
    </row>
    <row r="177" spans="1:238" ht="63">
      <c r="A177" s="11" t="s">
        <v>277</v>
      </c>
      <c r="B177" s="21" t="s">
        <v>278</v>
      </c>
      <c r="C177" s="22">
        <v>6222.9</v>
      </c>
      <c r="D177" s="22">
        <v>6222.9</v>
      </c>
      <c r="E177" s="22">
        <v>6222.9</v>
      </c>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27"/>
      <c r="DY177" s="27"/>
      <c r="DZ177" s="27"/>
      <c r="EA177" s="27"/>
      <c r="EB177" s="27"/>
      <c r="EC177" s="27"/>
      <c r="ED177" s="27"/>
      <c r="EE177" s="27"/>
      <c r="EF177" s="27"/>
      <c r="EG177" s="27"/>
      <c r="EH177" s="27"/>
      <c r="EI177" s="27"/>
      <c r="EJ177" s="27"/>
      <c r="EK177" s="27"/>
      <c r="EL177" s="27"/>
      <c r="EM177" s="27"/>
      <c r="EN177" s="27"/>
      <c r="EO177" s="27"/>
      <c r="EP177" s="27"/>
      <c r="EQ177" s="27"/>
      <c r="ER177" s="27"/>
      <c r="ES177" s="27"/>
      <c r="ET177" s="27"/>
      <c r="EU177" s="27"/>
      <c r="EV177" s="27"/>
      <c r="EW177" s="27"/>
      <c r="EX177" s="27"/>
      <c r="EY177" s="27"/>
      <c r="EZ177" s="27"/>
      <c r="FA177" s="27"/>
      <c r="FB177" s="27"/>
      <c r="FC177" s="27"/>
      <c r="FD177" s="27"/>
      <c r="FE177" s="27"/>
      <c r="FF177" s="27"/>
      <c r="FG177" s="27"/>
      <c r="FH177" s="27"/>
      <c r="FI177" s="27"/>
      <c r="FJ177" s="27"/>
      <c r="FK177" s="27"/>
      <c r="FL177" s="27"/>
      <c r="FM177" s="27"/>
      <c r="FN177" s="27"/>
      <c r="FO177" s="27"/>
      <c r="FP177" s="27"/>
      <c r="FQ177" s="27"/>
      <c r="FR177" s="27"/>
      <c r="FS177" s="27"/>
      <c r="FT177" s="27"/>
      <c r="FU177" s="27"/>
      <c r="FV177" s="27"/>
      <c r="FW177" s="27"/>
      <c r="FX177" s="27"/>
      <c r="FY177" s="27"/>
      <c r="FZ177" s="27"/>
      <c r="GA177" s="27"/>
      <c r="GB177" s="27"/>
      <c r="GC177" s="27"/>
      <c r="GD177" s="27"/>
      <c r="GE177" s="27"/>
      <c r="GF177" s="27"/>
      <c r="GG177" s="27"/>
      <c r="GH177" s="27"/>
      <c r="GI177" s="27"/>
      <c r="GJ177" s="27"/>
      <c r="GK177" s="27"/>
      <c r="GL177" s="27"/>
      <c r="GM177" s="27"/>
      <c r="GN177" s="27"/>
      <c r="GO177" s="27"/>
      <c r="GP177" s="27"/>
      <c r="GQ177" s="27"/>
      <c r="GR177" s="27"/>
      <c r="GS177" s="27"/>
      <c r="GT177" s="27"/>
      <c r="GU177" s="27"/>
      <c r="GV177" s="27"/>
      <c r="GW177" s="27"/>
      <c r="GX177" s="27"/>
      <c r="GY177" s="27"/>
      <c r="GZ177" s="27"/>
      <c r="HA177" s="27"/>
      <c r="HB177" s="27"/>
      <c r="HC177" s="27"/>
      <c r="HD177" s="27"/>
      <c r="HE177" s="27"/>
      <c r="HF177" s="27"/>
      <c r="HG177" s="27"/>
      <c r="HH177" s="27"/>
      <c r="HI177" s="27"/>
      <c r="HJ177" s="27"/>
      <c r="HK177" s="27"/>
      <c r="HL177" s="27"/>
      <c r="HM177" s="27"/>
      <c r="HN177" s="27"/>
      <c r="HO177" s="27"/>
      <c r="HP177" s="27"/>
      <c r="HQ177" s="27"/>
      <c r="HR177" s="27"/>
      <c r="HS177" s="27"/>
      <c r="HT177" s="27"/>
      <c r="HU177" s="27"/>
      <c r="HV177" s="27"/>
      <c r="HW177" s="27"/>
      <c r="HX177" s="27"/>
      <c r="HY177" s="27"/>
      <c r="HZ177" s="27"/>
      <c r="IA177" s="27"/>
      <c r="IB177" s="27"/>
      <c r="IC177" s="27"/>
      <c r="ID177" s="27"/>
    </row>
    <row r="178" spans="1:238" ht="63">
      <c r="A178" s="11" t="s">
        <v>277</v>
      </c>
      <c r="B178" s="21" t="s">
        <v>279</v>
      </c>
      <c r="C178" s="22">
        <v>236.4</v>
      </c>
      <c r="D178" s="22">
        <v>236.4</v>
      </c>
      <c r="E178" s="22">
        <v>236.4</v>
      </c>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27"/>
      <c r="DY178" s="27"/>
      <c r="DZ178" s="27"/>
      <c r="EA178" s="27"/>
      <c r="EB178" s="27"/>
      <c r="EC178" s="27"/>
      <c r="ED178" s="27"/>
      <c r="EE178" s="27"/>
      <c r="EF178" s="27"/>
      <c r="EG178" s="27"/>
      <c r="EH178" s="27"/>
      <c r="EI178" s="27"/>
      <c r="EJ178" s="27"/>
      <c r="EK178" s="27"/>
      <c r="EL178" s="27"/>
      <c r="EM178" s="27"/>
      <c r="EN178" s="27"/>
      <c r="EO178" s="27"/>
      <c r="EP178" s="27"/>
      <c r="EQ178" s="27"/>
      <c r="ER178" s="27"/>
      <c r="ES178" s="27"/>
      <c r="ET178" s="27"/>
      <c r="EU178" s="27"/>
      <c r="EV178" s="27"/>
      <c r="EW178" s="27"/>
      <c r="EX178" s="27"/>
      <c r="EY178" s="27"/>
      <c r="EZ178" s="27"/>
      <c r="FA178" s="27"/>
      <c r="FB178" s="27"/>
      <c r="FC178" s="27"/>
      <c r="FD178" s="27"/>
      <c r="FE178" s="27"/>
      <c r="FF178" s="27"/>
      <c r="FG178" s="27"/>
      <c r="FH178" s="27"/>
      <c r="FI178" s="27"/>
      <c r="FJ178" s="27"/>
      <c r="FK178" s="27"/>
      <c r="FL178" s="27"/>
      <c r="FM178" s="27"/>
      <c r="FN178" s="27"/>
      <c r="FO178" s="27"/>
      <c r="FP178" s="27"/>
      <c r="FQ178" s="27"/>
      <c r="FR178" s="27"/>
      <c r="FS178" s="27"/>
      <c r="FT178" s="27"/>
      <c r="FU178" s="27"/>
      <c r="FV178" s="27"/>
      <c r="FW178" s="27"/>
      <c r="FX178" s="27"/>
      <c r="FY178" s="27"/>
      <c r="FZ178" s="27"/>
      <c r="GA178" s="27"/>
      <c r="GB178" s="27"/>
      <c r="GC178" s="27"/>
      <c r="GD178" s="27"/>
      <c r="GE178" s="27"/>
      <c r="GF178" s="27"/>
      <c r="GG178" s="27"/>
      <c r="GH178" s="27"/>
      <c r="GI178" s="27"/>
      <c r="GJ178" s="27"/>
      <c r="GK178" s="27"/>
      <c r="GL178" s="27"/>
      <c r="GM178" s="27"/>
      <c r="GN178" s="27"/>
      <c r="GO178" s="27"/>
      <c r="GP178" s="27"/>
      <c r="GQ178" s="27"/>
      <c r="GR178" s="27"/>
      <c r="GS178" s="27"/>
      <c r="GT178" s="27"/>
      <c r="GU178" s="27"/>
      <c r="GV178" s="27"/>
      <c r="GW178" s="27"/>
      <c r="GX178" s="27"/>
      <c r="GY178" s="27"/>
      <c r="GZ178" s="27"/>
      <c r="HA178" s="27"/>
      <c r="HB178" s="27"/>
      <c r="HC178" s="27"/>
      <c r="HD178" s="27"/>
      <c r="HE178" s="27"/>
      <c r="HF178" s="27"/>
      <c r="HG178" s="27"/>
      <c r="HH178" s="27"/>
      <c r="HI178" s="27"/>
      <c r="HJ178" s="27"/>
      <c r="HK178" s="27"/>
      <c r="HL178" s="27"/>
      <c r="HM178" s="27"/>
      <c r="HN178" s="27"/>
      <c r="HO178" s="27"/>
      <c r="HP178" s="27"/>
      <c r="HQ178" s="27"/>
      <c r="HR178" s="27"/>
      <c r="HS178" s="27"/>
      <c r="HT178" s="27"/>
      <c r="HU178" s="27"/>
      <c r="HV178" s="27"/>
      <c r="HW178" s="27"/>
      <c r="HX178" s="27"/>
      <c r="HY178" s="27"/>
      <c r="HZ178" s="27"/>
      <c r="IA178" s="27"/>
      <c r="IB178" s="27"/>
      <c r="IC178" s="27"/>
      <c r="ID178" s="27"/>
    </row>
    <row r="179" spans="1:238" ht="78.75">
      <c r="A179" s="11" t="s">
        <v>277</v>
      </c>
      <c r="B179" s="21" t="s">
        <v>280</v>
      </c>
      <c r="C179" s="22">
        <v>137.80000000000001</v>
      </c>
      <c r="D179" s="22">
        <v>137.69999999999999</v>
      </c>
      <c r="E179" s="22">
        <v>137.80000000000001</v>
      </c>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27"/>
      <c r="DY179" s="27"/>
      <c r="DZ179" s="27"/>
      <c r="EA179" s="27"/>
      <c r="EB179" s="27"/>
      <c r="EC179" s="27"/>
      <c r="ED179" s="27"/>
      <c r="EE179" s="27"/>
      <c r="EF179" s="27"/>
      <c r="EG179" s="27"/>
      <c r="EH179" s="27"/>
      <c r="EI179" s="27"/>
      <c r="EJ179" s="27"/>
      <c r="EK179" s="27"/>
      <c r="EL179" s="27"/>
      <c r="EM179" s="27"/>
      <c r="EN179" s="27"/>
      <c r="EO179" s="27"/>
      <c r="EP179" s="27"/>
      <c r="EQ179" s="27"/>
      <c r="ER179" s="27"/>
      <c r="ES179" s="27"/>
      <c r="ET179" s="27"/>
      <c r="EU179" s="27"/>
      <c r="EV179" s="27"/>
      <c r="EW179" s="27"/>
      <c r="EX179" s="27"/>
      <c r="EY179" s="27"/>
      <c r="EZ179" s="27"/>
      <c r="FA179" s="27"/>
      <c r="FB179" s="27"/>
      <c r="FC179" s="27"/>
      <c r="FD179" s="27"/>
      <c r="FE179" s="27"/>
      <c r="FF179" s="27"/>
      <c r="FG179" s="27"/>
      <c r="FH179" s="27"/>
      <c r="FI179" s="27"/>
      <c r="FJ179" s="27"/>
      <c r="FK179" s="27"/>
      <c r="FL179" s="27"/>
      <c r="FM179" s="27"/>
      <c r="FN179" s="27"/>
      <c r="FO179" s="27"/>
      <c r="FP179" s="27"/>
      <c r="FQ179" s="27"/>
      <c r="FR179" s="27"/>
      <c r="FS179" s="27"/>
      <c r="FT179" s="27"/>
      <c r="FU179" s="27"/>
      <c r="FV179" s="27"/>
      <c r="FW179" s="27"/>
      <c r="FX179" s="27"/>
      <c r="FY179" s="27"/>
      <c r="FZ179" s="27"/>
      <c r="GA179" s="27"/>
      <c r="GB179" s="27"/>
      <c r="GC179" s="27"/>
      <c r="GD179" s="27"/>
      <c r="GE179" s="27"/>
      <c r="GF179" s="27"/>
      <c r="GG179" s="27"/>
      <c r="GH179" s="27"/>
      <c r="GI179" s="27"/>
      <c r="GJ179" s="27"/>
      <c r="GK179" s="27"/>
      <c r="GL179" s="27"/>
      <c r="GM179" s="27"/>
      <c r="GN179" s="27"/>
      <c r="GO179" s="27"/>
      <c r="GP179" s="27"/>
      <c r="GQ179" s="27"/>
      <c r="GR179" s="27"/>
      <c r="GS179" s="27"/>
      <c r="GT179" s="27"/>
      <c r="GU179" s="27"/>
      <c r="GV179" s="27"/>
      <c r="GW179" s="27"/>
      <c r="GX179" s="27"/>
      <c r="GY179" s="27"/>
      <c r="GZ179" s="27"/>
      <c r="HA179" s="27"/>
      <c r="HB179" s="27"/>
      <c r="HC179" s="27"/>
      <c r="HD179" s="27"/>
      <c r="HE179" s="27"/>
      <c r="HF179" s="27"/>
      <c r="HG179" s="27"/>
      <c r="HH179" s="27"/>
      <c r="HI179" s="27"/>
      <c r="HJ179" s="27"/>
      <c r="HK179" s="27"/>
      <c r="HL179" s="27"/>
      <c r="HM179" s="27"/>
      <c r="HN179" s="27"/>
      <c r="HO179" s="27"/>
      <c r="HP179" s="27"/>
      <c r="HQ179" s="27"/>
      <c r="HR179" s="27"/>
      <c r="HS179" s="27"/>
      <c r="HT179" s="27"/>
      <c r="HU179" s="27"/>
      <c r="HV179" s="27"/>
      <c r="HW179" s="27"/>
      <c r="HX179" s="27"/>
      <c r="HY179" s="27"/>
      <c r="HZ179" s="27"/>
      <c r="IA179" s="27"/>
      <c r="IB179" s="27"/>
      <c r="IC179" s="27"/>
      <c r="ID179" s="27"/>
    </row>
    <row r="180" spans="1:238" ht="63">
      <c r="A180" s="11" t="s">
        <v>277</v>
      </c>
      <c r="B180" s="21" t="s">
        <v>281</v>
      </c>
      <c r="C180" s="22">
        <v>1037.3</v>
      </c>
      <c r="D180" s="22">
        <v>1037.3</v>
      </c>
      <c r="E180" s="22">
        <v>1037.3</v>
      </c>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27"/>
      <c r="DY180" s="27"/>
      <c r="DZ180" s="27"/>
      <c r="EA180" s="27"/>
      <c r="EB180" s="27"/>
      <c r="EC180" s="27"/>
      <c r="ED180" s="27"/>
      <c r="EE180" s="27"/>
      <c r="EF180" s="27"/>
      <c r="EG180" s="27"/>
      <c r="EH180" s="27"/>
      <c r="EI180" s="27"/>
      <c r="EJ180" s="27"/>
      <c r="EK180" s="27"/>
      <c r="EL180" s="27"/>
      <c r="EM180" s="27"/>
      <c r="EN180" s="27"/>
      <c r="EO180" s="27"/>
      <c r="EP180" s="27"/>
      <c r="EQ180" s="27"/>
      <c r="ER180" s="27"/>
      <c r="ES180" s="27"/>
      <c r="ET180" s="27"/>
      <c r="EU180" s="27"/>
      <c r="EV180" s="27"/>
      <c r="EW180" s="27"/>
      <c r="EX180" s="27"/>
      <c r="EY180" s="27"/>
      <c r="EZ180" s="27"/>
      <c r="FA180" s="27"/>
      <c r="FB180" s="27"/>
      <c r="FC180" s="27"/>
      <c r="FD180" s="27"/>
      <c r="FE180" s="27"/>
      <c r="FF180" s="27"/>
      <c r="FG180" s="27"/>
      <c r="FH180" s="27"/>
      <c r="FI180" s="27"/>
      <c r="FJ180" s="27"/>
      <c r="FK180" s="27"/>
      <c r="FL180" s="27"/>
      <c r="FM180" s="27"/>
      <c r="FN180" s="27"/>
      <c r="FO180" s="27"/>
      <c r="FP180" s="27"/>
      <c r="FQ180" s="27"/>
      <c r="FR180" s="27"/>
      <c r="FS180" s="27"/>
      <c r="FT180" s="27"/>
      <c r="FU180" s="27"/>
      <c r="FV180" s="27"/>
      <c r="FW180" s="27"/>
      <c r="FX180" s="27"/>
      <c r="FY180" s="27"/>
      <c r="FZ180" s="27"/>
      <c r="GA180" s="27"/>
      <c r="GB180" s="27"/>
      <c r="GC180" s="27"/>
      <c r="GD180" s="27"/>
      <c r="GE180" s="27"/>
      <c r="GF180" s="27"/>
      <c r="GG180" s="27"/>
      <c r="GH180" s="27"/>
      <c r="GI180" s="27"/>
      <c r="GJ180" s="27"/>
      <c r="GK180" s="27"/>
      <c r="GL180" s="27"/>
      <c r="GM180" s="27"/>
      <c r="GN180" s="27"/>
      <c r="GO180" s="27"/>
      <c r="GP180" s="27"/>
      <c r="GQ180" s="27"/>
      <c r="GR180" s="27"/>
      <c r="GS180" s="27"/>
      <c r="GT180" s="27"/>
      <c r="GU180" s="27"/>
      <c r="GV180" s="27"/>
      <c r="GW180" s="27"/>
      <c r="GX180" s="27"/>
      <c r="GY180" s="27"/>
      <c r="GZ180" s="27"/>
      <c r="HA180" s="27"/>
      <c r="HB180" s="27"/>
      <c r="HC180" s="27"/>
      <c r="HD180" s="27"/>
      <c r="HE180" s="27"/>
      <c r="HF180" s="27"/>
      <c r="HG180" s="27"/>
      <c r="HH180" s="27"/>
      <c r="HI180" s="27"/>
      <c r="HJ180" s="27"/>
      <c r="HK180" s="27"/>
      <c r="HL180" s="27"/>
      <c r="HM180" s="27"/>
      <c r="HN180" s="27"/>
      <c r="HO180" s="27"/>
      <c r="HP180" s="27"/>
      <c r="HQ180" s="27"/>
      <c r="HR180" s="27"/>
      <c r="HS180" s="27"/>
      <c r="HT180" s="27"/>
      <c r="HU180" s="27"/>
      <c r="HV180" s="27"/>
      <c r="HW180" s="27"/>
      <c r="HX180" s="27"/>
      <c r="HY180" s="27"/>
      <c r="HZ180" s="27"/>
      <c r="IA180" s="27"/>
      <c r="IB180" s="27"/>
      <c r="IC180" s="27"/>
      <c r="ID180" s="27"/>
    </row>
    <row r="181" spans="1:238" s="58" customFormat="1" ht="63">
      <c r="A181" s="11" t="s">
        <v>277</v>
      </c>
      <c r="B181" s="21" t="s">
        <v>282</v>
      </c>
      <c r="C181" s="22">
        <v>1231.3</v>
      </c>
      <c r="D181" s="22">
        <v>0</v>
      </c>
      <c r="E181" s="22">
        <v>0</v>
      </c>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27"/>
      <c r="DY181" s="27"/>
      <c r="DZ181" s="27"/>
      <c r="EA181" s="27"/>
      <c r="EB181" s="27"/>
      <c r="EC181" s="27"/>
      <c r="ED181" s="27"/>
      <c r="EE181" s="27"/>
      <c r="EF181" s="27"/>
      <c r="EG181" s="27"/>
      <c r="EH181" s="27"/>
      <c r="EI181" s="27"/>
      <c r="EJ181" s="27"/>
      <c r="EK181" s="27"/>
      <c r="EL181" s="27"/>
      <c r="EM181" s="27"/>
      <c r="EN181" s="27"/>
      <c r="EO181" s="27"/>
      <c r="EP181" s="27"/>
      <c r="EQ181" s="27"/>
      <c r="ER181" s="27"/>
      <c r="ES181" s="27"/>
      <c r="ET181" s="27"/>
      <c r="EU181" s="27"/>
      <c r="EV181" s="27"/>
      <c r="EW181" s="27"/>
      <c r="EX181" s="27"/>
      <c r="EY181" s="27"/>
      <c r="EZ181" s="27"/>
      <c r="FA181" s="27"/>
      <c r="FB181" s="27"/>
      <c r="FC181" s="27"/>
      <c r="FD181" s="27"/>
      <c r="FE181" s="27"/>
      <c r="FF181" s="27"/>
      <c r="FG181" s="27"/>
      <c r="FH181" s="27"/>
      <c r="FI181" s="27"/>
      <c r="FJ181" s="27"/>
      <c r="FK181" s="27"/>
      <c r="FL181" s="27"/>
      <c r="FM181" s="27"/>
      <c r="FN181" s="27"/>
      <c r="FO181" s="27"/>
      <c r="FP181" s="27"/>
      <c r="FQ181" s="27"/>
      <c r="FR181" s="27"/>
      <c r="FS181" s="27"/>
      <c r="FT181" s="27"/>
      <c r="FU181" s="27"/>
      <c r="FV181" s="27"/>
      <c r="FW181" s="27"/>
      <c r="FX181" s="27"/>
      <c r="FY181" s="27"/>
      <c r="FZ181" s="27"/>
      <c r="GA181" s="27"/>
      <c r="GB181" s="27"/>
      <c r="GC181" s="27"/>
      <c r="GD181" s="27"/>
      <c r="GE181" s="27"/>
      <c r="GF181" s="27"/>
      <c r="GG181" s="27"/>
      <c r="GH181" s="27"/>
      <c r="GI181" s="27"/>
      <c r="GJ181" s="27"/>
      <c r="GK181" s="27"/>
      <c r="GL181" s="27"/>
      <c r="GM181" s="27"/>
      <c r="GN181" s="27"/>
      <c r="GO181" s="27"/>
      <c r="GP181" s="27"/>
      <c r="GQ181" s="27"/>
      <c r="GR181" s="27"/>
      <c r="GS181" s="27"/>
      <c r="GT181" s="27"/>
      <c r="GU181" s="27"/>
      <c r="GV181" s="27"/>
      <c r="GW181" s="27"/>
      <c r="GX181" s="27"/>
      <c r="GY181" s="27"/>
      <c r="GZ181" s="27"/>
      <c r="HA181" s="27"/>
      <c r="HB181" s="27"/>
      <c r="HC181" s="27"/>
      <c r="HD181" s="27"/>
      <c r="HE181" s="27"/>
      <c r="HF181" s="27"/>
      <c r="HG181" s="27"/>
      <c r="HH181" s="27"/>
      <c r="HI181" s="27"/>
      <c r="HJ181" s="27"/>
      <c r="HK181" s="27"/>
      <c r="HL181" s="27"/>
      <c r="HM181" s="27"/>
      <c r="HN181" s="27"/>
      <c r="HO181" s="27"/>
      <c r="HP181" s="27"/>
      <c r="HQ181" s="27"/>
      <c r="HR181" s="27"/>
      <c r="HS181" s="27"/>
      <c r="HT181" s="27"/>
      <c r="HU181" s="27"/>
      <c r="HV181" s="27"/>
      <c r="HW181" s="27"/>
      <c r="HX181" s="27"/>
      <c r="HY181" s="27"/>
      <c r="HZ181" s="27"/>
      <c r="IA181" s="27"/>
      <c r="IB181" s="27"/>
      <c r="IC181" s="27"/>
      <c r="ID181" s="27"/>
    </row>
    <row r="182" spans="1:238" ht="63">
      <c r="A182" s="11" t="s">
        <v>283</v>
      </c>
      <c r="B182" s="21" t="s">
        <v>284</v>
      </c>
      <c r="C182" s="22">
        <v>6308.9</v>
      </c>
      <c r="D182" s="22">
        <v>6561.3</v>
      </c>
      <c r="E182" s="22">
        <v>6823.8</v>
      </c>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27"/>
      <c r="DY182" s="27"/>
      <c r="DZ182" s="27"/>
      <c r="EA182" s="27"/>
      <c r="EB182" s="27"/>
      <c r="EC182" s="27"/>
      <c r="ED182" s="27"/>
      <c r="EE182" s="27"/>
      <c r="EF182" s="27"/>
      <c r="EG182" s="27"/>
      <c r="EH182" s="27"/>
      <c r="EI182" s="27"/>
      <c r="EJ182" s="27"/>
      <c r="EK182" s="27"/>
      <c r="EL182" s="27"/>
      <c r="EM182" s="27"/>
      <c r="EN182" s="27"/>
      <c r="EO182" s="27"/>
      <c r="EP182" s="27"/>
      <c r="EQ182" s="27"/>
      <c r="ER182" s="27"/>
      <c r="ES182" s="27"/>
      <c r="ET182" s="27"/>
      <c r="EU182" s="27"/>
      <c r="EV182" s="27"/>
      <c r="EW182" s="27"/>
      <c r="EX182" s="27"/>
      <c r="EY182" s="27"/>
      <c r="EZ182" s="27"/>
      <c r="FA182" s="27"/>
      <c r="FB182" s="27"/>
      <c r="FC182" s="27"/>
      <c r="FD182" s="27"/>
      <c r="FE182" s="27"/>
      <c r="FF182" s="27"/>
      <c r="FG182" s="27"/>
      <c r="FH182" s="27"/>
      <c r="FI182" s="27"/>
      <c r="FJ182" s="27"/>
      <c r="FK182" s="27"/>
      <c r="FL182" s="27"/>
      <c r="FM182" s="27"/>
      <c r="FN182" s="27"/>
      <c r="FO182" s="27"/>
      <c r="FP182" s="27"/>
      <c r="FQ182" s="27"/>
      <c r="FR182" s="27"/>
      <c r="FS182" s="27"/>
      <c r="FT182" s="27"/>
      <c r="FU182" s="27"/>
      <c r="FV182" s="27"/>
      <c r="FW182" s="27"/>
      <c r="FX182" s="27"/>
      <c r="FY182" s="27"/>
      <c r="FZ182" s="27"/>
      <c r="GA182" s="27"/>
      <c r="GB182" s="27"/>
      <c r="GC182" s="27"/>
      <c r="GD182" s="27"/>
      <c r="GE182" s="27"/>
      <c r="GF182" s="27"/>
      <c r="GG182" s="27"/>
      <c r="GH182" s="27"/>
      <c r="GI182" s="27"/>
      <c r="GJ182" s="27"/>
      <c r="GK182" s="27"/>
      <c r="GL182" s="27"/>
      <c r="GM182" s="27"/>
      <c r="GN182" s="27"/>
      <c r="GO182" s="27"/>
      <c r="GP182" s="27"/>
      <c r="GQ182" s="27"/>
      <c r="GR182" s="27"/>
      <c r="GS182" s="27"/>
      <c r="GT182" s="27"/>
      <c r="GU182" s="27"/>
      <c r="GV182" s="27"/>
      <c r="GW182" s="27"/>
      <c r="GX182" s="27"/>
      <c r="GY182" s="27"/>
      <c r="GZ182" s="27"/>
      <c r="HA182" s="27"/>
      <c r="HB182" s="27"/>
      <c r="HC182" s="27"/>
      <c r="HD182" s="27"/>
      <c r="HE182" s="27"/>
      <c r="HF182" s="27"/>
      <c r="HG182" s="27"/>
      <c r="HH182" s="27"/>
      <c r="HI182" s="27"/>
      <c r="HJ182" s="27"/>
      <c r="HK182" s="27"/>
      <c r="HL182" s="27"/>
      <c r="HM182" s="27"/>
      <c r="HN182" s="27"/>
      <c r="HO182" s="27"/>
      <c r="HP182" s="27"/>
      <c r="HQ182" s="27"/>
      <c r="HR182" s="27"/>
      <c r="HS182" s="27"/>
      <c r="HT182" s="27"/>
      <c r="HU182" s="27"/>
      <c r="HV182" s="27"/>
      <c r="HW182" s="27"/>
      <c r="HX182" s="27"/>
      <c r="HY182" s="27"/>
      <c r="HZ182" s="27"/>
      <c r="IA182" s="27"/>
      <c r="IB182" s="27"/>
      <c r="IC182" s="27"/>
      <c r="ID182" s="27"/>
    </row>
    <row r="183" spans="1:238" ht="157.5">
      <c r="A183" s="11" t="s">
        <v>283</v>
      </c>
      <c r="B183" s="21" t="s">
        <v>285</v>
      </c>
      <c r="C183" s="22">
        <v>9380</v>
      </c>
      <c r="D183" s="22">
        <v>9400</v>
      </c>
      <c r="E183" s="22">
        <v>9400</v>
      </c>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27"/>
      <c r="DY183" s="27"/>
      <c r="DZ183" s="27"/>
      <c r="EA183" s="27"/>
      <c r="EB183" s="27"/>
      <c r="EC183" s="27"/>
      <c r="ED183" s="27"/>
      <c r="EE183" s="27"/>
      <c r="EF183" s="27"/>
      <c r="EG183" s="27"/>
      <c r="EH183" s="27"/>
      <c r="EI183" s="27"/>
      <c r="EJ183" s="27"/>
      <c r="EK183" s="27"/>
      <c r="EL183" s="27"/>
      <c r="EM183" s="27"/>
      <c r="EN183" s="27"/>
      <c r="EO183" s="27"/>
      <c r="EP183" s="27"/>
      <c r="EQ183" s="27"/>
      <c r="ER183" s="27"/>
      <c r="ES183" s="27"/>
      <c r="ET183" s="27"/>
      <c r="EU183" s="27"/>
      <c r="EV183" s="27"/>
      <c r="EW183" s="27"/>
      <c r="EX183" s="27"/>
      <c r="EY183" s="27"/>
      <c r="EZ183" s="27"/>
      <c r="FA183" s="27"/>
      <c r="FB183" s="27"/>
      <c r="FC183" s="27"/>
      <c r="FD183" s="27"/>
      <c r="FE183" s="27"/>
      <c r="FF183" s="27"/>
      <c r="FG183" s="27"/>
      <c r="FH183" s="27"/>
      <c r="FI183" s="27"/>
      <c r="FJ183" s="27"/>
      <c r="FK183" s="27"/>
      <c r="FL183" s="27"/>
      <c r="FM183" s="27"/>
      <c r="FN183" s="27"/>
      <c r="FO183" s="27"/>
      <c r="FP183" s="27"/>
      <c r="FQ183" s="27"/>
      <c r="FR183" s="27"/>
      <c r="FS183" s="27"/>
      <c r="FT183" s="27"/>
      <c r="FU183" s="27"/>
      <c r="FV183" s="27"/>
      <c r="FW183" s="27"/>
      <c r="FX183" s="27"/>
      <c r="FY183" s="27"/>
      <c r="FZ183" s="27"/>
      <c r="GA183" s="27"/>
      <c r="GB183" s="27"/>
      <c r="GC183" s="27"/>
      <c r="GD183" s="27"/>
      <c r="GE183" s="27"/>
      <c r="GF183" s="27"/>
      <c r="GG183" s="27"/>
      <c r="GH183" s="27"/>
      <c r="GI183" s="27"/>
      <c r="GJ183" s="27"/>
      <c r="GK183" s="27"/>
      <c r="GL183" s="27"/>
      <c r="GM183" s="27"/>
      <c r="GN183" s="27"/>
      <c r="GO183" s="27"/>
      <c r="GP183" s="27"/>
      <c r="GQ183" s="27"/>
      <c r="GR183" s="27"/>
      <c r="GS183" s="27"/>
      <c r="GT183" s="27"/>
      <c r="GU183" s="27"/>
      <c r="GV183" s="27"/>
      <c r="GW183" s="27"/>
      <c r="GX183" s="27"/>
      <c r="GY183" s="27"/>
      <c r="GZ183" s="27"/>
      <c r="HA183" s="27"/>
      <c r="HB183" s="27"/>
      <c r="HC183" s="27"/>
      <c r="HD183" s="27"/>
      <c r="HE183" s="27"/>
      <c r="HF183" s="27"/>
      <c r="HG183" s="27"/>
      <c r="HH183" s="27"/>
      <c r="HI183" s="27"/>
      <c r="HJ183" s="27"/>
      <c r="HK183" s="27"/>
      <c r="HL183" s="27"/>
      <c r="HM183" s="27"/>
      <c r="HN183" s="27"/>
      <c r="HO183" s="27"/>
      <c r="HP183" s="27"/>
      <c r="HQ183" s="27"/>
      <c r="HR183" s="27"/>
      <c r="HS183" s="27"/>
      <c r="HT183" s="27"/>
      <c r="HU183" s="27"/>
      <c r="HV183" s="27"/>
      <c r="HW183" s="27"/>
      <c r="HX183" s="27"/>
      <c r="HY183" s="27"/>
      <c r="HZ183" s="27"/>
      <c r="IA183" s="27"/>
      <c r="IB183" s="27"/>
      <c r="IC183" s="27"/>
      <c r="ID183" s="27"/>
    </row>
    <row r="184" spans="1:238" ht="94.5">
      <c r="A184" s="11" t="s">
        <v>283</v>
      </c>
      <c r="B184" s="21" t="s">
        <v>286</v>
      </c>
      <c r="C184" s="22">
        <v>1173.0999999999999</v>
      </c>
      <c r="D184" s="22">
        <v>1220</v>
      </c>
      <c r="E184" s="22">
        <v>1268.9000000000001</v>
      </c>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27"/>
      <c r="DY184" s="27"/>
      <c r="DZ184" s="27"/>
      <c r="EA184" s="27"/>
      <c r="EB184" s="27"/>
      <c r="EC184" s="27"/>
      <c r="ED184" s="27"/>
      <c r="EE184" s="27"/>
      <c r="EF184" s="27"/>
      <c r="EG184" s="27"/>
      <c r="EH184" s="27"/>
      <c r="EI184" s="27"/>
      <c r="EJ184" s="27"/>
      <c r="EK184" s="27"/>
      <c r="EL184" s="27"/>
      <c r="EM184" s="27"/>
      <c r="EN184" s="27"/>
      <c r="EO184" s="27"/>
      <c r="EP184" s="27"/>
      <c r="EQ184" s="27"/>
      <c r="ER184" s="27"/>
      <c r="ES184" s="27"/>
      <c r="ET184" s="27"/>
      <c r="EU184" s="27"/>
      <c r="EV184" s="27"/>
      <c r="EW184" s="27"/>
      <c r="EX184" s="27"/>
      <c r="EY184" s="27"/>
      <c r="EZ184" s="27"/>
      <c r="FA184" s="27"/>
      <c r="FB184" s="27"/>
      <c r="FC184" s="27"/>
      <c r="FD184" s="27"/>
      <c r="FE184" s="27"/>
      <c r="FF184" s="27"/>
      <c r="FG184" s="27"/>
      <c r="FH184" s="27"/>
      <c r="FI184" s="27"/>
      <c r="FJ184" s="27"/>
      <c r="FK184" s="27"/>
      <c r="FL184" s="27"/>
      <c r="FM184" s="27"/>
      <c r="FN184" s="27"/>
      <c r="FO184" s="27"/>
      <c r="FP184" s="27"/>
      <c r="FQ184" s="27"/>
      <c r="FR184" s="27"/>
      <c r="FS184" s="27"/>
      <c r="FT184" s="27"/>
      <c r="FU184" s="27"/>
      <c r="FV184" s="27"/>
      <c r="FW184" s="27"/>
      <c r="FX184" s="27"/>
      <c r="FY184" s="27"/>
      <c r="FZ184" s="27"/>
      <c r="GA184" s="27"/>
      <c r="GB184" s="27"/>
      <c r="GC184" s="27"/>
      <c r="GD184" s="27"/>
      <c r="GE184" s="27"/>
      <c r="GF184" s="27"/>
      <c r="GG184" s="27"/>
      <c r="GH184" s="27"/>
      <c r="GI184" s="27"/>
      <c r="GJ184" s="27"/>
      <c r="GK184" s="27"/>
      <c r="GL184" s="27"/>
      <c r="GM184" s="27"/>
      <c r="GN184" s="27"/>
      <c r="GO184" s="27"/>
      <c r="GP184" s="27"/>
      <c r="GQ184" s="27"/>
      <c r="GR184" s="27"/>
      <c r="GS184" s="27"/>
      <c r="GT184" s="27"/>
      <c r="GU184" s="27"/>
      <c r="GV184" s="27"/>
      <c r="GW184" s="27"/>
      <c r="GX184" s="27"/>
      <c r="GY184" s="27"/>
      <c r="GZ184" s="27"/>
      <c r="HA184" s="27"/>
      <c r="HB184" s="27"/>
      <c r="HC184" s="27"/>
      <c r="HD184" s="27"/>
      <c r="HE184" s="27"/>
      <c r="HF184" s="27"/>
      <c r="HG184" s="27"/>
      <c r="HH184" s="27"/>
      <c r="HI184" s="27"/>
      <c r="HJ184" s="27"/>
      <c r="HK184" s="27"/>
      <c r="HL184" s="27"/>
      <c r="HM184" s="27"/>
      <c r="HN184" s="27"/>
      <c r="HO184" s="27"/>
      <c r="HP184" s="27"/>
      <c r="HQ184" s="27"/>
      <c r="HR184" s="27"/>
      <c r="HS184" s="27"/>
      <c r="HT184" s="27"/>
      <c r="HU184" s="27"/>
      <c r="HV184" s="27"/>
      <c r="HW184" s="27"/>
      <c r="HX184" s="27"/>
      <c r="HY184" s="27"/>
      <c r="HZ184" s="27"/>
      <c r="IA184" s="27"/>
      <c r="IB184" s="27"/>
      <c r="IC184" s="27"/>
      <c r="ID184" s="27"/>
    </row>
    <row r="185" spans="1:238" ht="78.75">
      <c r="A185" s="11" t="s">
        <v>283</v>
      </c>
      <c r="B185" s="21" t="s">
        <v>287</v>
      </c>
      <c r="C185" s="22">
        <v>12983.5</v>
      </c>
      <c r="D185" s="22">
        <v>13447.4</v>
      </c>
      <c r="E185" s="22">
        <v>13929.8</v>
      </c>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27"/>
      <c r="DY185" s="27"/>
      <c r="DZ185" s="27"/>
      <c r="EA185" s="27"/>
      <c r="EB185" s="27"/>
      <c r="EC185" s="27"/>
      <c r="ED185" s="27"/>
      <c r="EE185" s="27"/>
      <c r="EF185" s="27"/>
      <c r="EG185" s="27"/>
      <c r="EH185" s="27"/>
      <c r="EI185" s="27"/>
      <c r="EJ185" s="27"/>
      <c r="EK185" s="27"/>
      <c r="EL185" s="27"/>
      <c r="EM185" s="27"/>
      <c r="EN185" s="27"/>
      <c r="EO185" s="27"/>
      <c r="EP185" s="27"/>
      <c r="EQ185" s="27"/>
      <c r="ER185" s="27"/>
      <c r="ES185" s="27"/>
      <c r="ET185" s="27"/>
      <c r="EU185" s="27"/>
      <c r="EV185" s="27"/>
      <c r="EW185" s="27"/>
      <c r="EX185" s="27"/>
      <c r="EY185" s="27"/>
      <c r="EZ185" s="27"/>
      <c r="FA185" s="27"/>
      <c r="FB185" s="27"/>
      <c r="FC185" s="27"/>
      <c r="FD185" s="27"/>
      <c r="FE185" s="27"/>
      <c r="FF185" s="27"/>
      <c r="FG185" s="27"/>
      <c r="FH185" s="27"/>
      <c r="FI185" s="27"/>
      <c r="FJ185" s="27"/>
      <c r="FK185" s="27"/>
      <c r="FL185" s="27"/>
      <c r="FM185" s="27"/>
      <c r="FN185" s="27"/>
      <c r="FO185" s="27"/>
      <c r="FP185" s="27"/>
      <c r="FQ185" s="27"/>
      <c r="FR185" s="27"/>
      <c r="FS185" s="27"/>
      <c r="FT185" s="27"/>
      <c r="FU185" s="27"/>
      <c r="FV185" s="27"/>
      <c r="FW185" s="27"/>
      <c r="FX185" s="27"/>
      <c r="FY185" s="27"/>
      <c r="FZ185" s="27"/>
      <c r="GA185" s="27"/>
      <c r="GB185" s="27"/>
      <c r="GC185" s="27"/>
      <c r="GD185" s="27"/>
      <c r="GE185" s="27"/>
      <c r="GF185" s="27"/>
      <c r="GG185" s="27"/>
      <c r="GH185" s="27"/>
      <c r="GI185" s="27"/>
      <c r="GJ185" s="27"/>
      <c r="GK185" s="27"/>
      <c r="GL185" s="27"/>
      <c r="GM185" s="27"/>
      <c r="GN185" s="27"/>
      <c r="GO185" s="27"/>
      <c r="GP185" s="27"/>
      <c r="GQ185" s="27"/>
      <c r="GR185" s="27"/>
      <c r="GS185" s="27"/>
      <c r="GT185" s="27"/>
      <c r="GU185" s="27"/>
      <c r="GV185" s="27"/>
      <c r="GW185" s="27"/>
      <c r="GX185" s="27"/>
      <c r="GY185" s="27"/>
      <c r="GZ185" s="27"/>
      <c r="HA185" s="27"/>
      <c r="HB185" s="27"/>
      <c r="HC185" s="27"/>
      <c r="HD185" s="27"/>
      <c r="HE185" s="27"/>
      <c r="HF185" s="27"/>
      <c r="HG185" s="27"/>
      <c r="HH185" s="27"/>
      <c r="HI185" s="27"/>
      <c r="HJ185" s="27"/>
      <c r="HK185" s="27"/>
      <c r="HL185" s="27"/>
      <c r="HM185" s="27"/>
      <c r="HN185" s="27"/>
      <c r="HO185" s="27"/>
      <c r="HP185" s="27"/>
      <c r="HQ185" s="27"/>
      <c r="HR185" s="27"/>
      <c r="HS185" s="27"/>
      <c r="HT185" s="27"/>
      <c r="HU185" s="27"/>
      <c r="HV185" s="27"/>
      <c r="HW185" s="27"/>
      <c r="HX185" s="27"/>
      <c r="HY185" s="27"/>
      <c r="HZ185" s="27"/>
      <c r="IA185" s="27"/>
      <c r="IB185" s="27"/>
      <c r="IC185" s="27"/>
      <c r="ID185" s="27"/>
    </row>
    <row r="186" spans="1:238" ht="63">
      <c r="A186" s="11" t="s">
        <v>283</v>
      </c>
      <c r="B186" s="21" t="s">
        <v>288</v>
      </c>
      <c r="C186" s="22">
        <v>8628.2000000000007</v>
      </c>
      <c r="D186" s="22">
        <v>8628.2000000000007</v>
      </c>
      <c r="E186" s="22">
        <v>8628.2000000000007</v>
      </c>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27"/>
      <c r="DY186" s="27"/>
      <c r="DZ186" s="27"/>
      <c r="EA186" s="27"/>
      <c r="EB186" s="27"/>
      <c r="EC186" s="27"/>
      <c r="ED186" s="27"/>
      <c r="EE186" s="27"/>
      <c r="EF186" s="27"/>
      <c r="EG186" s="27"/>
      <c r="EH186" s="27"/>
      <c r="EI186" s="27"/>
      <c r="EJ186" s="27"/>
      <c r="EK186" s="27"/>
      <c r="EL186" s="27"/>
      <c r="EM186" s="27"/>
      <c r="EN186" s="27"/>
      <c r="EO186" s="27"/>
      <c r="EP186" s="27"/>
      <c r="EQ186" s="27"/>
      <c r="ER186" s="27"/>
      <c r="ES186" s="27"/>
      <c r="ET186" s="27"/>
      <c r="EU186" s="27"/>
      <c r="EV186" s="27"/>
      <c r="EW186" s="27"/>
      <c r="EX186" s="27"/>
      <c r="EY186" s="27"/>
      <c r="EZ186" s="27"/>
      <c r="FA186" s="27"/>
      <c r="FB186" s="27"/>
      <c r="FC186" s="27"/>
      <c r="FD186" s="27"/>
      <c r="FE186" s="27"/>
      <c r="FF186" s="27"/>
      <c r="FG186" s="27"/>
      <c r="FH186" s="27"/>
      <c r="FI186" s="27"/>
      <c r="FJ186" s="27"/>
      <c r="FK186" s="27"/>
      <c r="FL186" s="27"/>
      <c r="FM186" s="27"/>
      <c r="FN186" s="27"/>
      <c r="FO186" s="27"/>
      <c r="FP186" s="27"/>
      <c r="FQ186" s="27"/>
      <c r="FR186" s="27"/>
      <c r="FS186" s="27"/>
      <c r="FT186" s="27"/>
      <c r="FU186" s="27"/>
      <c r="FV186" s="27"/>
      <c r="FW186" s="27"/>
      <c r="FX186" s="27"/>
      <c r="FY186" s="27"/>
      <c r="FZ186" s="27"/>
      <c r="GA186" s="27"/>
      <c r="GB186" s="27"/>
      <c r="GC186" s="27"/>
      <c r="GD186" s="27"/>
      <c r="GE186" s="27"/>
      <c r="GF186" s="27"/>
      <c r="GG186" s="27"/>
      <c r="GH186" s="27"/>
      <c r="GI186" s="27"/>
      <c r="GJ186" s="27"/>
      <c r="GK186" s="27"/>
      <c r="GL186" s="27"/>
      <c r="GM186" s="27"/>
      <c r="GN186" s="27"/>
      <c r="GO186" s="27"/>
      <c r="GP186" s="27"/>
      <c r="GQ186" s="27"/>
      <c r="GR186" s="27"/>
      <c r="GS186" s="27"/>
      <c r="GT186" s="27"/>
      <c r="GU186" s="27"/>
      <c r="GV186" s="27"/>
      <c r="GW186" s="27"/>
      <c r="GX186" s="27"/>
      <c r="GY186" s="27"/>
      <c r="GZ186" s="27"/>
      <c r="HA186" s="27"/>
      <c r="HB186" s="27"/>
      <c r="HC186" s="27"/>
      <c r="HD186" s="27"/>
      <c r="HE186" s="27"/>
      <c r="HF186" s="27"/>
      <c r="HG186" s="27"/>
      <c r="HH186" s="27"/>
      <c r="HI186" s="27"/>
      <c r="HJ186" s="27"/>
      <c r="HK186" s="27"/>
      <c r="HL186" s="27"/>
      <c r="HM186" s="27"/>
      <c r="HN186" s="27"/>
      <c r="HO186" s="27"/>
      <c r="HP186" s="27"/>
      <c r="HQ186" s="27"/>
      <c r="HR186" s="27"/>
      <c r="HS186" s="27"/>
      <c r="HT186" s="27"/>
      <c r="HU186" s="27"/>
      <c r="HV186" s="27"/>
      <c r="HW186" s="27"/>
      <c r="HX186" s="27"/>
      <c r="HY186" s="27"/>
      <c r="HZ186" s="27"/>
      <c r="IA186" s="27"/>
      <c r="IB186" s="27"/>
      <c r="IC186" s="27"/>
      <c r="ID186" s="27"/>
    </row>
    <row r="187" spans="1:238" ht="47.25">
      <c r="A187" s="11" t="s">
        <v>283</v>
      </c>
      <c r="B187" s="21" t="s">
        <v>289</v>
      </c>
      <c r="C187" s="22">
        <v>19708.7</v>
      </c>
      <c r="D187" s="22">
        <v>18491.599999999999</v>
      </c>
      <c r="E187" s="22">
        <v>16896.7</v>
      </c>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27"/>
      <c r="DY187" s="27"/>
      <c r="DZ187" s="27"/>
      <c r="EA187" s="27"/>
      <c r="EB187" s="27"/>
      <c r="EC187" s="27"/>
      <c r="ED187" s="27"/>
      <c r="EE187" s="27"/>
      <c r="EF187" s="27"/>
      <c r="EG187" s="27"/>
      <c r="EH187" s="27"/>
      <c r="EI187" s="27"/>
      <c r="EJ187" s="27"/>
      <c r="EK187" s="27"/>
      <c r="EL187" s="27"/>
      <c r="EM187" s="27"/>
      <c r="EN187" s="27"/>
      <c r="EO187" s="27"/>
      <c r="EP187" s="27"/>
      <c r="EQ187" s="27"/>
      <c r="ER187" s="27"/>
      <c r="ES187" s="27"/>
      <c r="ET187" s="27"/>
      <c r="EU187" s="27"/>
      <c r="EV187" s="27"/>
      <c r="EW187" s="27"/>
      <c r="EX187" s="27"/>
      <c r="EY187" s="27"/>
      <c r="EZ187" s="27"/>
      <c r="FA187" s="27"/>
      <c r="FB187" s="27"/>
      <c r="FC187" s="27"/>
      <c r="FD187" s="27"/>
      <c r="FE187" s="27"/>
      <c r="FF187" s="27"/>
      <c r="FG187" s="27"/>
      <c r="FH187" s="27"/>
      <c r="FI187" s="27"/>
      <c r="FJ187" s="27"/>
      <c r="FK187" s="27"/>
      <c r="FL187" s="27"/>
      <c r="FM187" s="27"/>
      <c r="FN187" s="27"/>
      <c r="FO187" s="27"/>
      <c r="FP187" s="27"/>
      <c r="FQ187" s="27"/>
      <c r="FR187" s="27"/>
      <c r="FS187" s="27"/>
      <c r="FT187" s="27"/>
      <c r="FU187" s="27"/>
      <c r="FV187" s="27"/>
      <c r="FW187" s="27"/>
      <c r="FX187" s="27"/>
      <c r="FY187" s="27"/>
      <c r="FZ187" s="27"/>
      <c r="GA187" s="27"/>
      <c r="GB187" s="27"/>
      <c r="GC187" s="27"/>
      <c r="GD187" s="27"/>
      <c r="GE187" s="27"/>
      <c r="GF187" s="27"/>
      <c r="GG187" s="27"/>
      <c r="GH187" s="27"/>
      <c r="GI187" s="27"/>
      <c r="GJ187" s="27"/>
      <c r="GK187" s="27"/>
      <c r="GL187" s="27"/>
      <c r="GM187" s="27"/>
      <c r="GN187" s="27"/>
      <c r="GO187" s="27"/>
      <c r="GP187" s="27"/>
      <c r="GQ187" s="27"/>
      <c r="GR187" s="27"/>
      <c r="GS187" s="27"/>
      <c r="GT187" s="27"/>
      <c r="GU187" s="27"/>
      <c r="GV187" s="27"/>
      <c r="GW187" s="27"/>
      <c r="GX187" s="27"/>
      <c r="GY187" s="27"/>
      <c r="GZ187" s="27"/>
      <c r="HA187" s="27"/>
      <c r="HB187" s="27"/>
      <c r="HC187" s="27"/>
      <c r="HD187" s="27"/>
      <c r="HE187" s="27"/>
      <c r="HF187" s="27"/>
      <c r="HG187" s="27"/>
      <c r="HH187" s="27"/>
      <c r="HI187" s="27"/>
      <c r="HJ187" s="27"/>
      <c r="HK187" s="27"/>
      <c r="HL187" s="27"/>
      <c r="HM187" s="27"/>
      <c r="HN187" s="27"/>
      <c r="HO187" s="27"/>
      <c r="HP187" s="27"/>
      <c r="HQ187" s="27"/>
      <c r="HR187" s="27"/>
      <c r="HS187" s="27"/>
      <c r="HT187" s="27"/>
      <c r="HU187" s="27"/>
      <c r="HV187" s="27"/>
      <c r="HW187" s="27"/>
      <c r="HX187" s="27"/>
      <c r="HY187" s="27"/>
      <c r="HZ187" s="27"/>
      <c r="IA187" s="27"/>
      <c r="IB187" s="27"/>
      <c r="IC187" s="27"/>
      <c r="ID187" s="27"/>
    </row>
    <row r="188" spans="1:238" ht="63">
      <c r="A188" s="11" t="s">
        <v>283</v>
      </c>
      <c r="B188" s="21" t="s">
        <v>290</v>
      </c>
      <c r="C188" s="22">
        <v>2537.5</v>
      </c>
      <c r="D188" s="22">
        <v>2537.5</v>
      </c>
      <c r="E188" s="22">
        <v>2537.5</v>
      </c>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27"/>
      <c r="DY188" s="27"/>
      <c r="DZ188" s="27"/>
      <c r="EA188" s="27"/>
      <c r="EB188" s="27"/>
      <c r="EC188" s="27"/>
      <c r="ED188" s="27"/>
      <c r="EE188" s="27"/>
      <c r="EF188" s="27"/>
      <c r="EG188" s="27"/>
      <c r="EH188" s="27"/>
      <c r="EI188" s="27"/>
      <c r="EJ188" s="27"/>
      <c r="EK188" s="27"/>
      <c r="EL188" s="27"/>
      <c r="EM188" s="27"/>
      <c r="EN188" s="27"/>
      <c r="EO188" s="27"/>
      <c r="EP188" s="27"/>
      <c r="EQ188" s="27"/>
      <c r="ER188" s="27"/>
      <c r="ES188" s="27"/>
      <c r="ET188" s="27"/>
      <c r="EU188" s="27"/>
      <c r="EV188" s="27"/>
      <c r="EW188" s="27"/>
      <c r="EX188" s="27"/>
      <c r="EY188" s="27"/>
      <c r="EZ188" s="27"/>
      <c r="FA188" s="27"/>
      <c r="FB188" s="27"/>
      <c r="FC188" s="27"/>
      <c r="FD188" s="27"/>
      <c r="FE188" s="27"/>
      <c r="FF188" s="27"/>
      <c r="FG188" s="27"/>
      <c r="FH188" s="27"/>
      <c r="FI188" s="27"/>
      <c r="FJ188" s="27"/>
      <c r="FK188" s="27"/>
      <c r="FL188" s="27"/>
      <c r="FM188" s="27"/>
      <c r="FN188" s="27"/>
      <c r="FO188" s="27"/>
      <c r="FP188" s="27"/>
      <c r="FQ188" s="27"/>
      <c r="FR188" s="27"/>
      <c r="FS188" s="27"/>
      <c r="FT188" s="27"/>
      <c r="FU188" s="27"/>
      <c r="FV188" s="27"/>
      <c r="FW188" s="27"/>
      <c r="FX188" s="27"/>
      <c r="FY188" s="27"/>
      <c r="FZ188" s="27"/>
      <c r="GA188" s="27"/>
      <c r="GB188" s="27"/>
      <c r="GC188" s="27"/>
      <c r="GD188" s="27"/>
      <c r="GE188" s="27"/>
      <c r="GF188" s="27"/>
      <c r="GG188" s="27"/>
      <c r="GH188" s="27"/>
      <c r="GI188" s="27"/>
      <c r="GJ188" s="27"/>
      <c r="GK188" s="27"/>
      <c r="GL188" s="27"/>
      <c r="GM188" s="27"/>
      <c r="GN188" s="27"/>
      <c r="GO188" s="27"/>
      <c r="GP188" s="27"/>
      <c r="GQ188" s="27"/>
      <c r="GR188" s="27"/>
      <c r="GS188" s="27"/>
      <c r="GT188" s="27"/>
      <c r="GU188" s="27"/>
      <c r="GV188" s="27"/>
      <c r="GW188" s="27"/>
      <c r="GX188" s="27"/>
      <c r="GY188" s="27"/>
      <c r="GZ188" s="27"/>
      <c r="HA188" s="27"/>
      <c r="HB188" s="27"/>
      <c r="HC188" s="27"/>
      <c r="HD188" s="27"/>
      <c r="HE188" s="27"/>
      <c r="HF188" s="27"/>
      <c r="HG188" s="27"/>
      <c r="HH188" s="27"/>
      <c r="HI188" s="27"/>
      <c r="HJ188" s="27"/>
      <c r="HK188" s="27"/>
      <c r="HL188" s="27"/>
      <c r="HM188" s="27"/>
      <c r="HN188" s="27"/>
      <c r="HO188" s="27"/>
      <c r="HP188" s="27"/>
      <c r="HQ188" s="27"/>
      <c r="HR188" s="27"/>
      <c r="HS188" s="27"/>
      <c r="HT188" s="27"/>
      <c r="HU188" s="27"/>
      <c r="HV188" s="27"/>
      <c r="HW188" s="27"/>
      <c r="HX188" s="27"/>
      <c r="HY188" s="27"/>
      <c r="HZ188" s="27"/>
      <c r="IA188" s="27"/>
      <c r="IB188" s="27"/>
      <c r="IC188" s="27"/>
      <c r="ID188" s="27"/>
    </row>
    <row r="189" spans="1:238" ht="63">
      <c r="A189" s="51" t="s">
        <v>283</v>
      </c>
      <c r="B189" s="37" t="s">
        <v>291</v>
      </c>
      <c r="C189" s="22">
        <v>0.6</v>
      </c>
      <c r="D189" s="22">
        <v>0.6</v>
      </c>
      <c r="E189" s="22">
        <v>0.6</v>
      </c>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27"/>
      <c r="DY189" s="27"/>
      <c r="DZ189" s="27"/>
      <c r="EA189" s="27"/>
      <c r="EB189" s="27"/>
      <c r="EC189" s="27"/>
      <c r="ED189" s="27"/>
      <c r="EE189" s="27"/>
      <c r="EF189" s="27"/>
      <c r="EG189" s="27"/>
      <c r="EH189" s="27"/>
      <c r="EI189" s="27"/>
      <c r="EJ189" s="27"/>
      <c r="EK189" s="27"/>
      <c r="EL189" s="27"/>
      <c r="EM189" s="27"/>
      <c r="EN189" s="27"/>
      <c r="EO189" s="27"/>
      <c r="EP189" s="27"/>
      <c r="EQ189" s="27"/>
      <c r="ER189" s="27"/>
      <c r="ES189" s="27"/>
      <c r="ET189" s="27"/>
      <c r="EU189" s="27"/>
      <c r="EV189" s="27"/>
      <c r="EW189" s="27"/>
      <c r="EX189" s="27"/>
      <c r="EY189" s="27"/>
      <c r="EZ189" s="27"/>
      <c r="FA189" s="27"/>
      <c r="FB189" s="27"/>
      <c r="FC189" s="27"/>
      <c r="FD189" s="27"/>
      <c r="FE189" s="27"/>
      <c r="FF189" s="27"/>
      <c r="FG189" s="27"/>
      <c r="FH189" s="27"/>
      <c r="FI189" s="27"/>
      <c r="FJ189" s="27"/>
      <c r="FK189" s="27"/>
      <c r="FL189" s="27"/>
      <c r="FM189" s="27"/>
      <c r="FN189" s="27"/>
      <c r="FO189" s="27"/>
      <c r="FP189" s="27"/>
      <c r="FQ189" s="27"/>
      <c r="FR189" s="27"/>
      <c r="FS189" s="27"/>
      <c r="FT189" s="27"/>
      <c r="FU189" s="27"/>
      <c r="FV189" s="27"/>
      <c r="FW189" s="27"/>
      <c r="FX189" s="27"/>
      <c r="FY189" s="27"/>
      <c r="FZ189" s="27"/>
      <c r="GA189" s="27"/>
      <c r="GB189" s="27"/>
      <c r="GC189" s="27"/>
      <c r="GD189" s="27"/>
      <c r="GE189" s="27"/>
      <c r="GF189" s="27"/>
      <c r="GG189" s="27"/>
      <c r="GH189" s="27"/>
      <c r="GI189" s="27"/>
      <c r="GJ189" s="27"/>
      <c r="GK189" s="27"/>
      <c r="GL189" s="27"/>
      <c r="GM189" s="27"/>
      <c r="GN189" s="27"/>
      <c r="GO189" s="27"/>
      <c r="GP189" s="27"/>
      <c r="GQ189" s="27"/>
      <c r="GR189" s="27"/>
      <c r="GS189" s="27"/>
      <c r="GT189" s="27"/>
      <c r="GU189" s="27"/>
      <c r="GV189" s="27"/>
      <c r="GW189" s="27"/>
      <c r="GX189" s="27"/>
      <c r="GY189" s="27"/>
      <c r="GZ189" s="27"/>
      <c r="HA189" s="27"/>
      <c r="HB189" s="27"/>
      <c r="HC189" s="27"/>
      <c r="HD189" s="27"/>
      <c r="HE189" s="27"/>
      <c r="HF189" s="27"/>
      <c r="HG189" s="27"/>
      <c r="HH189" s="27"/>
      <c r="HI189" s="27"/>
      <c r="HJ189" s="27"/>
      <c r="HK189" s="27"/>
      <c r="HL189" s="27"/>
      <c r="HM189" s="27"/>
      <c r="HN189" s="27"/>
      <c r="HO189" s="27"/>
      <c r="HP189" s="27"/>
      <c r="HQ189" s="27"/>
      <c r="HR189" s="27"/>
      <c r="HS189" s="27"/>
      <c r="HT189" s="27"/>
      <c r="HU189" s="27"/>
      <c r="HV189" s="27"/>
      <c r="HW189" s="27"/>
      <c r="HX189" s="27"/>
      <c r="HY189" s="27"/>
      <c r="HZ189" s="27"/>
      <c r="IA189" s="27"/>
      <c r="IB189" s="27"/>
      <c r="IC189" s="27"/>
      <c r="ID189" s="27"/>
    </row>
    <row r="190" spans="1:238" ht="63">
      <c r="A190" s="51" t="s">
        <v>283</v>
      </c>
      <c r="B190" s="37" t="s">
        <v>292</v>
      </c>
      <c r="C190" s="22">
        <v>17389.3</v>
      </c>
      <c r="D190" s="22">
        <v>18083.2</v>
      </c>
      <c r="E190" s="22">
        <v>18804.8</v>
      </c>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27"/>
      <c r="DY190" s="27"/>
      <c r="DZ190" s="27"/>
      <c r="EA190" s="27"/>
      <c r="EB190" s="27"/>
      <c r="EC190" s="27"/>
      <c r="ED190" s="27"/>
      <c r="EE190" s="27"/>
      <c r="EF190" s="27"/>
      <c r="EG190" s="27"/>
      <c r="EH190" s="27"/>
      <c r="EI190" s="27"/>
      <c r="EJ190" s="27"/>
      <c r="EK190" s="27"/>
      <c r="EL190" s="27"/>
      <c r="EM190" s="27"/>
      <c r="EN190" s="27"/>
      <c r="EO190" s="27"/>
      <c r="EP190" s="27"/>
      <c r="EQ190" s="27"/>
      <c r="ER190" s="27"/>
      <c r="ES190" s="27"/>
      <c r="ET190" s="27"/>
      <c r="EU190" s="27"/>
      <c r="EV190" s="27"/>
      <c r="EW190" s="27"/>
      <c r="EX190" s="27"/>
      <c r="EY190" s="27"/>
      <c r="EZ190" s="27"/>
      <c r="FA190" s="27"/>
      <c r="FB190" s="27"/>
      <c r="FC190" s="27"/>
      <c r="FD190" s="27"/>
      <c r="FE190" s="27"/>
      <c r="FF190" s="27"/>
      <c r="FG190" s="27"/>
      <c r="FH190" s="27"/>
      <c r="FI190" s="27"/>
      <c r="FJ190" s="27"/>
      <c r="FK190" s="27"/>
      <c r="FL190" s="27"/>
      <c r="FM190" s="27"/>
      <c r="FN190" s="27"/>
      <c r="FO190" s="27"/>
      <c r="FP190" s="27"/>
      <c r="FQ190" s="27"/>
      <c r="FR190" s="27"/>
      <c r="FS190" s="27"/>
      <c r="FT190" s="27"/>
      <c r="FU190" s="27"/>
      <c r="FV190" s="27"/>
      <c r="FW190" s="27"/>
      <c r="FX190" s="27"/>
      <c r="FY190" s="27"/>
      <c r="FZ190" s="27"/>
      <c r="GA190" s="27"/>
      <c r="GB190" s="27"/>
      <c r="GC190" s="27"/>
      <c r="GD190" s="27"/>
      <c r="GE190" s="27"/>
      <c r="GF190" s="27"/>
      <c r="GG190" s="27"/>
      <c r="GH190" s="27"/>
      <c r="GI190" s="27"/>
      <c r="GJ190" s="27"/>
      <c r="GK190" s="27"/>
      <c r="GL190" s="27"/>
      <c r="GM190" s="27"/>
      <c r="GN190" s="27"/>
      <c r="GO190" s="27"/>
      <c r="GP190" s="27"/>
      <c r="GQ190" s="27"/>
      <c r="GR190" s="27"/>
      <c r="GS190" s="27"/>
      <c r="GT190" s="27"/>
      <c r="GU190" s="27"/>
      <c r="GV190" s="27"/>
      <c r="GW190" s="27"/>
      <c r="GX190" s="27"/>
      <c r="GY190" s="27"/>
      <c r="GZ190" s="27"/>
      <c r="HA190" s="27"/>
      <c r="HB190" s="27"/>
      <c r="HC190" s="27"/>
      <c r="HD190" s="27"/>
      <c r="HE190" s="27"/>
      <c r="HF190" s="27"/>
      <c r="HG190" s="27"/>
      <c r="HH190" s="27"/>
      <c r="HI190" s="27"/>
      <c r="HJ190" s="27"/>
      <c r="HK190" s="27"/>
      <c r="HL190" s="27"/>
      <c r="HM190" s="27"/>
      <c r="HN190" s="27"/>
      <c r="HO190" s="27"/>
      <c r="HP190" s="27"/>
      <c r="HQ190" s="27"/>
      <c r="HR190" s="27"/>
      <c r="HS190" s="27"/>
      <c r="HT190" s="27"/>
      <c r="HU190" s="27"/>
      <c r="HV190" s="27"/>
      <c r="HW190" s="27"/>
      <c r="HX190" s="27"/>
      <c r="HY190" s="27"/>
      <c r="HZ190" s="27"/>
      <c r="IA190" s="27"/>
      <c r="IB190" s="27"/>
      <c r="IC190" s="27"/>
      <c r="ID190" s="27"/>
    </row>
    <row r="191" spans="1:238" ht="63">
      <c r="A191" s="11" t="s">
        <v>283</v>
      </c>
      <c r="B191" s="21" t="s">
        <v>293</v>
      </c>
      <c r="C191" s="22">
        <v>50342.1</v>
      </c>
      <c r="D191" s="22">
        <v>52355.8</v>
      </c>
      <c r="E191" s="22">
        <v>54450.1</v>
      </c>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27"/>
      <c r="DY191" s="27"/>
      <c r="DZ191" s="27"/>
      <c r="EA191" s="27"/>
      <c r="EB191" s="27"/>
      <c r="EC191" s="27"/>
      <c r="ED191" s="27"/>
      <c r="EE191" s="27"/>
      <c r="EF191" s="27"/>
      <c r="EG191" s="27"/>
      <c r="EH191" s="27"/>
      <c r="EI191" s="27"/>
      <c r="EJ191" s="27"/>
      <c r="EK191" s="27"/>
      <c r="EL191" s="27"/>
      <c r="EM191" s="27"/>
      <c r="EN191" s="27"/>
      <c r="EO191" s="27"/>
      <c r="EP191" s="27"/>
      <c r="EQ191" s="27"/>
      <c r="ER191" s="27"/>
      <c r="ES191" s="27"/>
      <c r="ET191" s="27"/>
      <c r="EU191" s="27"/>
      <c r="EV191" s="27"/>
      <c r="EW191" s="27"/>
      <c r="EX191" s="27"/>
      <c r="EY191" s="27"/>
      <c r="EZ191" s="27"/>
      <c r="FA191" s="27"/>
      <c r="FB191" s="27"/>
      <c r="FC191" s="27"/>
      <c r="FD191" s="27"/>
      <c r="FE191" s="27"/>
      <c r="FF191" s="27"/>
      <c r="FG191" s="27"/>
      <c r="FH191" s="27"/>
      <c r="FI191" s="27"/>
      <c r="FJ191" s="27"/>
      <c r="FK191" s="27"/>
      <c r="FL191" s="27"/>
      <c r="FM191" s="27"/>
      <c r="FN191" s="27"/>
      <c r="FO191" s="27"/>
      <c r="FP191" s="27"/>
      <c r="FQ191" s="27"/>
      <c r="FR191" s="27"/>
      <c r="FS191" s="27"/>
      <c r="FT191" s="27"/>
      <c r="FU191" s="27"/>
      <c r="FV191" s="27"/>
      <c r="FW191" s="27"/>
      <c r="FX191" s="27"/>
      <c r="FY191" s="27"/>
      <c r="FZ191" s="27"/>
      <c r="GA191" s="27"/>
      <c r="GB191" s="27"/>
      <c r="GC191" s="27"/>
      <c r="GD191" s="27"/>
      <c r="GE191" s="27"/>
      <c r="GF191" s="27"/>
      <c r="GG191" s="27"/>
      <c r="GH191" s="27"/>
      <c r="GI191" s="27"/>
      <c r="GJ191" s="27"/>
      <c r="GK191" s="27"/>
      <c r="GL191" s="27"/>
      <c r="GM191" s="27"/>
      <c r="GN191" s="27"/>
      <c r="GO191" s="27"/>
      <c r="GP191" s="27"/>
      <c r="GQ191" s="27"/>
      <c r="GR191" s="27"/>
      <c r="GS191" s="27"/>
      <c r="GT191" s="27"/>
      <c r="GU191" s="27"/>
      <c r="GV191" s="27"/>
      <c r="GW191" s="27"/>
      <c r="GX191" s="27"/>
      <c r="GY191" s="27"/>
      <c r="GZ191" s="27"/>
      <c r="HA191" s="27"/>
      <c r="HB191" s="27"/>
      <c r="HC191" s="27"/>
      <c r="HD191" s="27"/>
      <c r="HE191" s="27"/>
      <c r="HF191" s="27"/>
      <c r="HG191" s="27"/>
      <c r="HH191" s="27"/>
      <c r="HI191" s="27"/>
      <c r="HJ191" s="27"/>
      <c r="HK191" s="27"/>
      <c r="HL191" s="27"/>
      <c r="HM191" s="27"/>
      <c r="HN191" s="27"/>
      <c r="HO191" s="27"/>
      <c r="HP191" s="27"/>
      <c r="HQ191" s="27"/>
      <c r="HR191" s="27"/>
      <c r="HS191" s="27"/>
      <c r="HT191" s="27"/>
      <c r="HU191" s="27"/>
      <c r="HV191" s="27"/>
      <c r="HW191" s="27"/>
      <c r="HX191" s="27"/>
      <c r="HY191" s="27"/>
      <c r="HZ191" s="27"/>
      <c r="IA191" s="27"/>
      <c r="IB191" s="27"/>
      <c r="IC191" s="27"/>
      <c r="ID191" s="27"/>
    </row>
    <row r="192" spans="1:238" ht="63">
      <c r="A192" s="11" t="s">
        <v>283</v>
      </c>
      <c r="B192" s="21" t="s">
        <v>294</v>
      </c>
      <c r="C192" s="22">
        <v>167146.5</v>
      </c>
      <c r="D192" s="22">
        <v>173832.3</v>
      </c>
      <c r="E192" s="22">
        <v>180785.6</v>
      </c>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27"/>
      <c r="DY192" s="27"/>
      <c r="DZ192" s="27"/>
      <c r="EA192" s="27"/>
      <c r="EB192" s="27"/>
      <c r="EC192" s="27"/>
      <c r="ED192" s="27"/>
      <c r="EE192" s="27"/>
      <c r="EF192" s="27"/>
      <c r="EG192" s="27"/>
      <c r="EH192" s="27"/>
      <c r="EI192" s="27"/>
      <c r="EJ192" s="27"/>
      <c r="EK192" s="27"/>
      <c r="EL192" s="27"/>
      <c r="EM192" s="27"/>
      <c r="EN192" s="27"/>
      <c r="EO192" s="27"/>
      <c r="EP192" s="27"/>
      <c r="EQ192" s="27"/>
      <c r="ER192" s="27"/>
      <c r="ES192" s="27"/>
      <c r="ET192" s="27"/>
      <c r="EU192" s="27"/>
      <c r="EV192" s="27"/>
      <c r="EW192" s="27"/>
      <c r="EX192" s="27"/>
      <c r="EY192" s="27"/>
      <c r="EZ192" s="27"/>
      <c r="FA192" s="27"/>
      <c r="FB192" s="27"/>
      <c r="FC192" s="27"/>
      <c r="FD192" s="27"/>
      <c r="FE192" s="27"/>
      <c r="FF192" s="27"/>
      <c r="FG192" s="27"/>
      <c r="FH192" s="27"/>
      <c r="FI192" s="27"/>
      <c r="FJ192" s="27"/>
      <c r="FK192" s="27"/>
      <c r="FL192" s="27"/>
      <c r="FM192" s="27"/>
      <c r="FN192" s="27"/>
      <c r="FO192" s="27"/>
      <c r="FP192" s="27"/>
      <c r="FQ192" s="27"/>
      <c r="FR192" s="27"/>
      <c r="FS192" s="27"/>
      <c r="FT192" s="27"/>
      <c r="FU192" s="27"/>
      <c r="FV192" s="27"/>
      <c r="FW192" s="27"/>
      <c r="FX192" s="27"/>
      <c r="FY192" s="27"/>
      <c r="FZ192" s="27"/>
      <c r="GA192" s="27"/>
      <c r="GB192" s="27"/>
      <c r="GC192" s="27"/>
      <c r="GD192" s="27"/>
      <c r="GE192" s="27"/>
      <c r="GF192" s="27"/>
      <c r="GG192" s="27"/>
      <c r="GH192" s="27"/>
      <c r="GI192" s="27"/>
      <c r="GJ192" s="27"/>
      <c r="GK192" s="27"/>
      <c r="GL192" s="27"/>
      <c r="GM192" s="27"/>
      <c r="GN192" s="27"/>
      <c r="GO192" s="27"/>
      <c r="GP192" s="27"/>
      <c r="GQ192" s="27"/>
      <c r="GR192" s="27"/>
      <c r="GS192" s="27"/>
      <c r="GT192" s="27"/>
      <c r="GU192" s="27"/>
      <c r="GV192" s="27"/>
      <c r="GW192" s="27"/>
      <c r="GX192" s="27"/>
      <c r="GY192" s="27"/>
      <c r="GZ192" s="27"/>
      <c r="HA192" s="27"/>
      <c r="HB192" s="27"/>
      <c r="HC192" s="27"/>
      <c r="HD192" s="27"/>
      <c r="HE192" s="27"/>
      <c r="HF192" s="27"/>
      <c r="HG192" s="27"/>
      <c r="HH192" s="27"/>
      <c r="HI192" s="27"/>
      <c r="HJ192" s="27"/>
      <c r="HK192" s="27"/>
      <c r="HL192" s="27"/>
      <c r="HM192" s="27"/>
      <c r="HN192" s="27"/>
      <c r="HO192" s="27"/>
      <c r="HP192" s="27"/>
      <c r="HQ192" s="27"/>
      <c r="HR192" s="27"/>
      <c r="HS192" s="27"/>
      <c r="HT192" s="27"/>
      <c r="HU192" s="27"/>
      <c r="HV192" s="27"/>
      <c r="HW192" s="27"/>
      <c r="HX192" s="27"/>
      <c r="HY192" s="27"/>
      <c r="HZ192" s="27"/>
      <c r="IA192" s="27"/>
      <c r="IB192" s="27"/>
      <c r="IC192" s="27"/>
      <c r="ID192" s="27"/>
    </row>
    <row r="193" spans="1:238" ht="63">
      <c r="A193" s="11" t="s">
        <v>283</v>
      </c>
      <c r="B193" s="21" t="s">
        <v>295</v>
      </c>
      <c r="C193" s="22">
        <v>130637.5</v>
      </c>
      <c r="D193" s="22">
        <v>135863</v>
      </c>
      <c r="E193" s="22">
        <v>141297.60000000001</v>
      </c>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27"/>
      <c r="DY193" s="27"/>
      <c r="DZ193" s="27"/>
      <c r="EA193" s="27"/>
      <c r="EB193" s="27"/>
      <c r="EC193" s="27"/>
      <c r="ED193" s="27"/>
      <c r="EE193" s="27"/>
      <c r="EF193" s="27"/>
      <c r="EG193" s="27"/>
      <c r="EH193" s="27"/>
      <c r="EI193" s="27"/>
      <c r="EJ193" s="27"/>
      <c r="EK193" s="27"/>
      <c r="EL193" s="27"/>
      <c r="EM193" s="27"/>
      <c r="EN193" s="27"/>
      <c r="EO193" s="27"/>
      <c r="EP193" s="27"/>
      <c r="EQ193" s="27"/>
      <c r="ER193" s="27"/>
      <c r="ES193" s="27"/>
      <c r="ET193" s="27"/>
      <c r="EU193" s="27"/>
      <c r="EV193" s="27"/>
      <c r="EW193" s="27"/>
      <c r="EX193" s="27"/>
      <c r="EY193" s="27"/>
      <c r="EZ193" s="27"/>
      <c r="FA193" s="27"/>
      <c r="FB193" s="27"/>
      <c r="FC193" s="27"/>
      <c r="FD193" s="27"/>
      <c r="FE193" s="27"/>
      <c r="FF193" s="27"/>
      <c r="FG193" s="27"/>
      <c r="FH193" s="27"/>
      <c r="FI193" s="27"/>
      <c r="FJ193" s="27"/>
      <c r="FK193" s="27"/>
      <c r="FL193" s="27"/>
      <c r="FM193" s="27"/>
      <c r="FN193" s="27"/>
      <c r="FO193" s="27"/>
      <c r="FP193" s="27"/>
      <c r="FQ193" s="27"/>
      <c r="FR193" s="27"/>
      <c r="FS193" s="27"/>
      <c r="FT193" s="27"/>
      <c r="FU193" s="27"/>
      <c r="FV193" s="27"/>
      <c r="FW193" s="27"/>
      <c r="FX193" s="27"/>
      <c r="FY193" s="27"/>
      <c r="FZ193" s="27"/>
      <c r="GA193" s="27"/>
      <c r="GB193" s="27"/>
      <c r="GC193" s="27"/>
      <c r="GD193" s="27"/>
      <c r="GE193" s="27"/>
      <c r="GF193" s="27"/>
      <c r="GG193" s="27"/>
      <c r="GH193" s="27"/>
      <c r="GI193" s="27"/>
      <c r="GJ193" s="27"/>
      <c r="GK193" s="27"/>
      <c r="GL193" s="27"/>
      <c r="GM193" s="27"/>
      <c r="GN193" s="27"/>
      <c r="GO193" s="27"/>
      <c r="GP193" s="27"/>
      <c r="GQ193" s="27"/>
      <c r="GR193" s="27"/>
      <c r="GS193" s="27"/>
      <c r="GT193" s="27"/>
      <c r="GU193" s="27"/>
      <c r="GV193" s="27"/>
      <c r="GW193" s="27"/>
      <c r="GX193" s="27"/>
      <c r="GY193" s="27"/>
      <c r="GZ193" s="27"/>
      <c r="HA193" s="27"/>
      <c r="HB193" s="27"/>
      <c r="HC193" s="27"/>
      <c r="HD193" s="27"/>
      <c r="HE193" s="27"/>
      <c r="HF193" s="27"/>
      <c r="HG193" s="27"/>
      <c r="HH193" s="27"/>
      <c r="HI193" s="27"/>
      <c r="HJ193" s="27"/>
      <c r="HK193" s="27"/>
      <c r="HL193" s="27"/>
      <c r="HM193" s="27"/>
      <c r="HN193" s="27"/>
      <c r="HO193" s="27"/>
      <c r="HP193" s="27"/>
      <c r="HQ193" s="27"/>
      <c r="HR193" s="27"/>
      <c r="HS193" s="27"/>
      <c r="HT193" s="27"/>
      <c r="HU193" s="27"/>
      <c r="HV193" s="27"/>
      <c r="HW193" s="27"/>
      <c r="HX193" s="27"/>
      <c r="HY193" s="27"/>
      <c r="HZ193" s="27"/>
      <c r="IA193" s="27"/>
      <c r="IB193" s="27"/>
      <c r="IC193" s="27"/>
      <c r="ID193" s="27"/>
    </row>
    <row r="194" spans="1:238" ht="78.75">
      <c r="A194" s="11" t="s">
        <v>283</v>
      </c>
      <c r="B194" s="21" t="s">
        <v>296</v>
      </c>
      <c r="C194" s="22">
        <v>300.89999999999998</v>
      </c>
      <c r="D194" s="22">
        <v>312.89999999999998</v>
      </c>
      <c r="E194" s="22">
        <v>325.39999999999998</v>
      </c>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27"/>
      <c r="DY194" s="27"/>
      <c r="DZ194" s="27"/>
      <c r="EA194" s="27"/>
      <c r="EB194" s="27"/>
      <c r="EC194" s="27"/>
      <c r="ED194" s="27"/>
      <c r="EE194" s="27"/>
      <c r="EF194" s="27"/>
      <c r="EG194" s="27"/>
      <c r="EH194" s="27"/>
      <c r="EI194" s="27"/>
      <c r="EJ194" s="27"/>
      <c r="EK194" s="27"/>
      <c r="EL194" s="27"/>
      <c r="EM194" s="27"/>
      <c r="EN194" s="27"/>
      <c r="EO194" s="27"/>
      <c r="EP194" s="27"/>
      <c r="EQ194" s="27"/>
      <c r="ER194" s="27"/>
      <c r="ES194" s="27"/>
      <c r="ET194" s="27"/>
      <c r="EU194" s="27"/>
      <c r="EV194" s="27"/>
      <c r="EW194" s="27"/>
      <c r="EX194" s="27"/>
      <c r="EY194" s="27"/>
      <c r="EZ194" s="27"/>
      <c r="FA194" s="27"/>
      <c r="FB194" s="27"/>
      <c r="FC194" s="27"/>
      <c r="FD194" s="27"/>
      <c r="FE194" s="27"/>
      <c r="FF194" s="27"/>
      <c r="FG194" s="27"/>
      <c r="FH194" s="27"/>
      <c r="FI194" s="27"/>
      <c r="FJ194" s="27"/>
      <c r="FK194" s="27"/>
      <c r="FL194" s="27"/>
      <c r="FM194" s="27"/>
      <c r="FN194" s="27"/>
      <c r="FO194" s="27"/>
      <c r="FP194" s="27"/>
      <c r="FQ194" s="27"/>
      <c r="FR194" s="27"/>
      <c r="FS194" s="27"/>
      <c r="FT194" s="27"/>
      <c r="FU194" s="27"/>
      <c r="FV194" s="27"/>
      <c r="FW194" s="27"/>
      <c r="FX194" s="27"/>
      <c r="FY194" s="27"/>
      <c r="FZ194" s="27"/>
      <c r="GA194" s="27"/>
      <c r="GB194" s="27"/>
      <c r="GC194" s="27"/>
      <c r="GD194" s="27"/>
      <c r="GE194" s="27"/>
      <c r="GF194" s="27"/>
      <c r="GG194" s="27"/>
      <c r="GH194" s="27"/>
      <c r="GI194" s="27"/>
      <c r="GJ194" s="27"/>
      <c r="GK194" s="27"/>
      <c r="GL194" s="27"/>
      <c r="GM194" s="27"/>
      <c r="GN194" s="27"/>
      <c r="GO194" s="27"/>
      <c r="GP194" s="27"/>
      <c r="GQ194" s="27"/>
      <c r="GR194" s="27"/>
      <c r="GS194" s="27"/>
      <c r="GT194" s="27"/>
      <c r="GU194" s="27"/>
      <c r="GV194" s="27"/>
      <c r="GW194" s="27"/>
      <c r="GX194" s="27"/>
      <c r="GY194" s="27"/>
      <c r="GZ194" s="27"/>
      <c r="HA194" s="27"/>
      <c r="HB194" s="27"/>
      <c r="HC194" s="27"/>
      <c r="HD194" s="27"/>
      <c r="HE194" s="27"/>
      <c r="HF194" s="27"/>
      <c r="HG194" s="27"/>
      <c r="HH194" s="27"/>
      <c r="HI194" s="27"/>
      <c r="HJ194" s="27"/>
      <c r="HK194" s="27"/>
      <c r="HL194" s="27"/>
      <c r="HM194" s="27"/>
      <c r="HN194" s="27"/>
      <c r="HO194" s="27"/>
      <c r="HP194" s="27"/>
      <c r="HQ194" s="27"/>
      <c r="HR194" s="27"/>
      <c r="HS194" s="27"/>
      <c r="HT194" s="27"/>
      <c r="HU194" s="27"/>
      <c r="HV194" s="27"/>
      <c r="HW194" s="27"/>
      <c r="HX194" s="27"/>
      <c r="HY194" s="27"/>
      <c r="HZ194" s="27"/>
      <c r="IA194" s="27"/>
      <c r="IB194" s="27"/>
      <c r="IC194" s="27"/>
      <c r="ID194" s="27"/>
    </row>
    <row r="195" spans="1:238" ht="78.75">
      <c r="A195" s="11" t="s">
        <v>283</v>
      </c>
      <c r="B195" s="21" t="s">
        <v>297</v>
      </c>
      <c r="C195" s="22">
        <v>13.4</v>
      </c>
      <c r="D195" s="22">
        <v>13.4</v>
      </c>
      <c r="E195" s="22">
        <v>13.4</v>
      </c>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27"/>
      <c r="DY195" s="27"/>
      <c r="DZ195" s="27"/>
      <c r="EA195" s="27"/>
      <c r="EB195" s="27"/>
      <c r="EC195" s="27"/>
      <c r="ED195" s="27"/>
      <c r="EE195" s="27"/>
      <c r="EF195" s="27"/>
      <c r="EG195" s="27"/>
      <c r="EH195" s="27"/>
      <c r="EI195" s="27"/>
      <c r="EJ195" s="27"/>
      <c r="EK195" s="27"/>
      <c r="EL195" s="27"/>
      <c r="EM195" s="27"/>
      <c r="EN195" s="27"/>
      <c r="EO195" s="27"/>
      <c r="EP195" s="27"/>
      <c r="EQ195" s="27"/>
      <c r="ER195" s="27"/>
      <c r="ES195" s="27"/>
      <c r="ET195" s="27"/>
      <c r="EU195" s="27"/>
      <c r="EV195" s="27"/>
      <c r="EW195" s="27"/>
      <c r="EX195" s="27"/>
      <c r="EY195" s="27"/>
      <c r="EZ195" s="27"/>
      <c r="FA195" s="27"/>
      <c r="FB195" s="27"/>
      <c r="FC195" s="27"/>
      <c r="FD195" s="27"/>
      <c r="FE195" s="27"/>
      <c r="FF195" s="27"/>
      <c r="FG195" s="27"/>
      <c r="FH195" s="27"/>
      <c r="FI195" s="27"/>
      <c r="FJ195" s="27"/>
      <c r="FK195" s="27"/>
      <c r="FL195" s="27"/>
      <c r="FM195" s="27"/>
      <c r="FN195" s="27"/>
      <c r="FO195" s="27"/>
      <c r="FP195" s="27"/>
      <c r="FQ195" s="27"/>
      <c r="FR195" s="27"/>
      <c r="FS195" s="27"/>
      <c r="FT195" s="27"/>
      <c r="FU195" s="27"/>
      <c r="FV195" s="27"/>
      <c r="FW195" s="27"/>
      <c r="FX195" s="27"/>
      <c r="FY195" s="27"/>
      <c r="FZ195" s="27"/>
      <c r="GA195" s="27"/>
      <c r="GB195" s="27"/>
      <c r="GC195" s="27"/>
      <c r="GD195" s="27"/>
      <c r="GE195" s="27"/>
      <c r="GF195" s="27"/>
      <c r="GG195" s="27"/>
      <c r="GH195" s="27"/>
      <c r="GI195" s="27"/>
      <c r="GJ195" s="27"/>
      <c r="GK195" s="27"/>
      <c r="GL195" s="27"/>
      <c r="GM195" s="27"/>
      <c r="GN195" s="27"/>
      <c r="GO195" s="27"/>
      <c r="GP195" s="27"/>
      <c r="GQ195" s="27"/>
      <c r="GR195" s="27"/>
      <c r="GS195" s="27"/>
      <c r="GT195" s="27"/>
      <c r="GU195" s="27"/>
      <c r="GV195" s="27"/>
      <c r="GW195" s="27"/>
      <c r="GX195" s="27"/>
      <c r="GY195" s="27"/>
      <c r="GZ195" s="27"/>
      <c r="HA195" s="27"/>
      <c r="HB195" s="27"/>
      <c r="HC195" s="27"/>
      <c r="HD195" s="27"/>
      <c r="HE195" s="27"/>
      <c r="HF195" s="27"/>
      <c r="HG195" s="27"/>
      <c r="HH195" s="27"/>
      <c r="HI195" s="27"/>
      <c r="HJ195" s="27"/>
      <c r="HK195" s="27"/>
      <c r="HL195" s="27"/>
      <c r="HM195" s="27"/>
      <c r="HN195" s="27"/>
      <c r="HO195" s="27"/>
      <c r="HP195" s="27"/>
      <c r="HQ195" s="27"/>
      <c r="HR195" s="27"/>
      <c r="HS195" s="27"/>
      <c r="HT195" s="27"/>
      <c r="HU195" s="27"/>
      <c r="HV195" s="27"/>
      <c r="HW195" s="27"/>
      <c r="HX195" s="27"/>
      <c r="HY195" s="27"/>
      <c r="HZ195" s="27"/>
      <c r="IA195" s="27"/>
      <c r="IB195" s="27"/>
      <c r="IC195" s="27"/>
      <c r="ID195" s="27"/>
    </row>
    <row r="196" spans="1:238" ht="157.5">
      <c r="A196" s="11" t="s">
        <v>283</v>
      </c>
      <c r="B196" s="21" t="s">
        <v>298</v>
      </c>
      <c r="C196" s="22">
        <v>672</v>
      </c>
      <c r="D196" s="22">
        <v>672</v>
      </c>
      <c r="E196" s="22">
        <v>672</v>
      </c>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27"/>
      <c r="DY196" s="27"/>
      <c r="DZ196" s="27"/>
      <c r="EA196" s="27"/>
      <c r="EB196" s="27"/>
      <c r="EC196" s="27"/>
      <c r="ED196" s="27"/>
      <c r="EE196" s="27"/>
      <c r="EF196" s="27"/>
      <c r="EG196" s="27"/>
      <c r="EH196" s="27"/>
      <c r="EI196" s="27"/>
      <c r="EJ196" s="27"/>
      <c r="EK196" s="27"/>
      <c r="EL196" s="27"/>
      <c r="EM196" s="27"/>
      <c r="EN196" s="27"/>
      <c r="EO196" s="27"/>
      <c r="EP196" s="27"/>
      <c r="EQ196" s="27"/>
      <c r="ER196" s="27"/>
      <c r="ES196" s="27"/>
      <c r="ET196" s="27"/>
      <c r="EU196" s="27"/>
      <c r="EV196" s="27"/>
      <c r="EW196" s="27"/>
      <c r="EX196" s="27"/>
      <c r="EY196" s="27"/>
      <c r="EZ196" s="27"/>
      <c r="FA196" s="27"/>
      <c r="FB196" s="27"/>
      <c r="FC196" s="27"/>
      <c r="FD196" s="27"/>
      <c r="FE196" s="27"/>
      <c r="FF196" s="27"/>
      <c r="FG196" s="27"/>
      <c r="FH196" s="27"/>
      <c r="FI196" s="27"/>
      <c r="FJ196" s="27"/>
      <c r="FK196" s="27"/>
      <c r="FL196" s="27"/>
      <c r="FM196" s="27"/>
      <c r="FN196" s="27"/>
      <c r="FO196" s="27"/>
      <c r="FP196" s="27"/>
      <c r="FQ196" s="27"/>
      <c r="FR196" s="27"/>
      <c r="FS196" s="27"/>
      <c r="FT196" s="27"/>
      <c r="FU196" s="27"/>
      <c r="FV196" s="27"/>
      <c r="FW196" s="27"/>
      <c r="FX196" s="27"/>
      <c r="FY196" s="27"/>
      <c r="FZ196" s="27"/>
      <c r="GA196" s="27"/>
      <c r="GB196" s="27"/>
      <c r="GC196" s="27"/>
      <c r="GD196" s="27"/>
      <c r="GE196" s="27"/>
      <c r="GF196" s="27"/>
      <c r="GG196" s="27"/>
      <c r="GH196" s="27"/>
      <c r="GI196" s="27"/>
      <c r="GJ196" s="27"/>
      <c r="GK196" s="27"/>
      <c r="GL196" s="27"/>
      <c r="GM196" s="27"/>
      <c r="GN196" s="27"/>
      <c r="GO196" s="27"/>
      <c r="GP196" s="27"/>
      <c r="GQ196" s="27"/>
      <c r="GR196" s="27"/>
      <c r="GS196" s="27"/>
      <c r="GT196" s="27"/>
      <c r="GU196" s="27"/>
      <c r="GV196" s="27"/>
      <c r="GW196" s="27"/>
      <c r="GX196" s="27"/>
      <c r="GY196" s="27"/>
      <c r="GZ196" s="27"/>
      <c r="HA196" s="27"/>
      <c r="HB196" s="27"/>
      <c r="HC196" s="27"/>
      <c r="HD196" s="27"/>
      <c r="HE196" s="27"/>
      <c r="HF196" s="27"/>
      <c r="HG196" s="27"/>
      <c r="HH196" s="27"/>
      <c r="HI196" s="27"/>
      <c r="HJ196" s="27"/>
      <c r="HK196" s="27"/>
      <c r="HL196" s="27"/>
      <c r="HM196" s="27"/>
      <c r="HN196" s="27"/>
      <c r="HO196" s="27"/>
      <c r="HP196" s="27"/>
      <c r="HQ196" s="27"/>
      <c r="HR196" s="27"/>
      <c r="HS196" s="27"/>
      <c r="HT196" s="27"/>
      <c r="HU196" s="27"/>
      <c r="HV196" s="27"/>
      <c r="HW196" s="27"/>
      <c r="HX196" s="27"/>
      <c r="HY196" s="27"/>
      <c r="HZ196" s="27"/>
      <c r="IA196" s="27"/>
      <c r="IB196" s="27"/>
      <c r="IC196" s="27"/>
      <c r="ID196" s="27"/>
    </row>
    <row r="197" spans="1:238" ht="189">
      <c r="A197" s="11" t="s">
        <v>283</v>
      </c>
      <c r="B197" s="21" t="s">
        <v>299</v>
      </c>
      <c r="C197" s="22">
        <v>1140.3</v>
      </c>
      <c r="D197" s="22">
        <v>1185.9000000000001</v>
      </c>
      <c r="E197" s="22">
        <v>1233.3</v>
      </c>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27"/>
      <c r="DY197" s="27"/>
      <c r="DZ197" s="27"/>
      <c r="EA197" s="27"/>
      <c r="EB197" s="27"/>
      <c r="EC197" s="27"/>
      <c r="ED197" s="27"/>
      <c r="EE197" s="27"/>
      <c r="EF197" s="27"/>
      <c r="EG197" s="27"/>
      <c r="EH197" s="27"/>
      <c r="EI197" s="27"/>
      <c r="EJ197" s="27"/>
      <c r="EK197" s="27"/>
      <c r="EL197" s="27"/>
      <c r="EM197" s="27"/>
      <c r="EN197" s="27"/>
      <c r="EO197" s="27"/>
      <c r="EP197" s="27"/>
      <c r="EQ197" s="27"/>
      <c r="ER197" s="27"/>
      <c r="ES197" s="27"/>
      <c r="ET197" s="27"/>
      <c r="EU197" s="27"/>
      <c r="EV197" s="27"/>
      <c r="EW197" s="27"/>
      <c r="EX197" s="27"/>
      <c r="EY197" s="27"/>
      <c r="EZ197" s="27"/>
      <c r="FA197" s="27"/>
      <c r="FB197" s="27"/>
      <c r="FC197" s="27"/>
      <c r="FD197" s="27"/>
      <c r="FE197" s="27"/>
      <c r="FF197" s="27"/>
      <c r="FG197" s="27"/>
      <c r="FH197" s="27"/>
      <c r="FI197" s="27"/>
      <c r="FJ197" s="27"/>
      <c r="FK197" s="27"/>
      <c r="FL197" s="27"/>
      <c r="FM197" s="27"/>
      <c r="FN197" s="27"/>
      <c r="FO197" s="27"/>
      <c r="FP197" s="27"/>
      <c r="FQ197" s="27"/>
      <c r="FR197" s="27"/>
      <c r="FS197" s="27"/>
      <c r="FT197" s="27"/>
      <c r="FU197" s="27"/>
      <c r="FV197" s="27"/>
      <c r="FW197" s="27"/>
      <c r="FX197" s="27"/>
      <c r="FY197" s="27"/>
      <c r="FZ197" s="27"/>
      <c r="GA197" s="27"/>
      <c r="GB197" s="27"/>
      <c r="GC197" s="27"/>
      <c r="GD197" s="27"/>
      <c r="GE197" s="27"/>
      <c r="GF197" s="27"/>
      <c r="GG197" s="27"/>
      <c r="GH197" s="27"/>
      <c r="GI197" s="27"/>
      <c r="GJ197" s="27"/>
      <c r="GK197" s="27"/>
      <c r="GL197" s="27"/>
      <c r="GM197" s="27"/>
      <c r="GN197" s="27"/>
      <c r="GO197" s="27"/>
      <c r="GP197" s="27"/>
      <c r="GQ197" s="27"/>
      <c r="GR197" s="27"/>
      <c r="GS197" s="27"/>
      <c r="GT197" s="27"/>
      <c r="GU197" s="27"/>
      <c r="GV197" s="27"/>
      <c r="GW197" s="27"/>
      <c r="GX197" s="27"/>
      <c r="GY197" s="27"/>
      <c r="GZ197" s="27"/>
      <c r="HA197" s="27"/>
      <c r="HB197" s="27"/>
      <c r="HC197" s="27"/>
      <c r="HD197" s="27"/>
      <c r="HE197" s="27"/>
      <c r="HF197" s="27"/>
      <c r="HG197" s="27"/>
      <c r="HH197" s="27"/>
      <c r="HI197" s="27"/>
      <c r="HJ197" s="27"/>
      <c r="HK197" s="27"/>
      <c r="HL197" s="27"/>
      <c r="HM197" s="27"/>
      <c r="HN197" s="27"/>
      <c r="HO197" s="27"/>
      <c r="HP197" s="27"/>
      <c r="HQ197" s="27"/>
      <c r="HR197" s="27"/>
      <c r="HS197" s="27"/>
      <c r="HT197" s="27"/>
      <c r="HU197" s="27"/>
      <c r="HV197" s="27"/>
      <c r="HW197" s="27"/>
      <c r="HX197" s="27"/>
      <c r="HY197" s="27"/>
      <c r="HZ197" s="27"/>
      <c r="IA197" s="27"/>
      <c r="IB197" s="27"/>
      <c r="IC197" s="27"/>
      <c r="ID197" s="27"/>
    </row>
    <row r="198" spans="1:238" ht="94.5">
      <c r="A198" s="11" t="s">
        <v>283</v>
      </c>
      <c r="B198" s="59" t="s">
        <v>300</v>
      </c>
      <c r="C198" s="22">
        <v>65.099999999999994</v>
      </c>
      <c r="D198" s="22">
        <v>65.099999999999994</v>
      </c>
      <c r="E198" s="22">
        <v>65.099999999999994</v>
      </c>
    </row>
    <row r="199" spans="1:238" ht="141.75">
      <c r="A199" s="11" t="s">
        <v>301</v>
      </c>
      <c r="B199" s="21" t="s">
        <v>302</v>
      </c>
      <c r="C199" s="22">
        <v>38837</v>
      </c>
      <c r="D199" s="22">
        <v>38837</v>
      </c>
      <c r="E199" s="22">
        <v>38837</v>
      </c>
    </row>
    <row r="200" spans="1:238" ht="110.25">
      <c r="A200" s="11" t="s">
        <v>301</v>
      </c>
      <c r="B200" s="21" t="s">
        <v>303</v>
      </c>
      <c r="C200" s="22">
        <v>5395</v>
      </c>
      <c r="D200" s="22">
        <v>5409.7</v>
      </c>
      <c r="E200" s="22">
        <v>5424.9</v>
      </c>
    </row>
    <row r="201" spans="1:238" ht="189">
      <c r="A201" s="11" t="s">
        <v>301</v>
      </c>
      <c r="B201" s="21" t="s">
        <v>304</v>
      </c>
      <c r="C201" s="60">
        <v>5669.9</v>
      </c>
      <c r="D201" s="60">
        <v>5896.7</v>
      </c>
      <c r="E201" s="60">
        <v>6132.6</v>
      </c>
    </row>
    <row r="202" spans="1:238" ht="204.75">
      <c r="A202" s="11" t="s">
        <v>301</v>
      </c>
      <c r="B202" s="21" t="s">
        <v>305</v>
      </c>
      <c r="C202" s="60">
        <v>17832.5</v>
      </c>
      <c r="D202" s="60">
        <v>17832.5</v>
      </c>
      <c r="E202" s="60">
        <v>17832.5</v>
      </c>
    </row>
    <row r="203" spans="1:238" ht="141.75">
      <c r="A203" s="11" t="s">
        <v>301</v>
      </c>
      <c r="B203" s="21" t="s">
        <v>306</v>
      </c>
      <c r="C203" s="60">
        <v>65968.800000000003</v>
      </c>
      <c r="D203" s="60">
        <v>65478.9</v>
      </c>
      <c r="E203" s="60">
        <v>66556.5</v>
      </c>
    </row>
    <row r="204" spans="1:238" ht="94.5">
      <c r="A204" s="11" t="s">
        <v>301</v>
      </c>
      <c r="B204" s="21" t="s">
        <v>307</v>
      </c>
      <c r="C204" s="22">
        <v>1309304.2</v>
      </c>
      <c r="D204" s="22">
        <v>1310224.2</v>
      </c>
      <c r="E204" s="22">
        <v>1311181</v>
      </c>
    </row>
    <row r="205" spans="1:238" ht="78.75">
      <c r="A205" s="11" t="s">
        <v>301</v>
      </c>
      <c r="B205" s="21" t="s">
        <v>308</v>
      </c>
      <c r="C205" s="22">
        <v>794826.3</v>
      </c>
      <c r="D205" s="22">
        <v>774804.2</v>
      </c>
      <c r="E205" s="22">
        <v>775326.7</v>
      </c>
    </row>
    <row r="206" spans="1:238" ht="113.25" customHeight="1">
      <c r="A206" s="11" t="s">
        <v>301</v>
      </c>
      <c r="B206" s="21" t="s">
        <v>309</v>
      </c>
      <c r="C206" s="22">
        <v>4656.8</v>
      </c>
      <c r="D206" s="22">
        <v>4656.8</v>
      </c>
      <c r="E206" s="22">
        <v>4656.8</v>
      </c>
    </row>
    <row r="207" spans="1:238" ht="47.25">
      <c r="A207" s="11" t="s">
        <v>310</v>
      </c>
      <c r="B207" s="21" t="s">
        <v>311</v>
      </c>
      <c r="C207" s="22">
        <v>113309.8</v>
      </c>
      <c r="D207" s="22">
        <v>117842.2</v>
      </c>
      <c r="E207" s="22">
        <v>122555.9</v>
      </c>
    </row>
    <row r="208" spans="1:238" ht="78.75">
      <c r="A208" s="11" t="s">
        <v>312</v>
      </c>
      <c r="B208" s="21" t="s">
        <v>313</v>
      </c>
      <c r="C208" s="22">
        <v>31039.1</v>
      </c>
      <c r="D208" s="22">
        <v>31039.1</v>
      </c>
      <c r="E208" s="22">
        <v>31039.1</v>
      </c>
    </row>
    <row r="209" spans="1:5" ht="63">
      <c r="A209" s="11" t="s">
        <v>314</v>
      </c>
      <c r="B209" s="21" t="s">
        <v>315</v>
      </c>
      <c r="C209" s="22">
        <v>90250.6</v>
      </c>
      <c r="D209" s="22">
        <v>93070.9</v>
      </c>
      <c r="E209" s="22">
        <v>93070.9</v>
      </c>
    </row>
    <row r="210" spans="1:5" ht="63">
      <c r="A210" s="11" t="s">
        <v>316</v>
      </c>
      <c r="B210" s="21" t="s">
        <v>317</v>
      </c>
      <c r="C210" s="22">
        <v>12.5</v>
      </c>
      <c r="D210" s="22">
        <v>154.69999999999999</v>
      </c>
      <c r="E210" s="22">
        <v>12</v>
      </c>
    </row>
    <row r="211" spans="1:5" ht="63">
      <c r="A211" s="11" t="s">
        <v>318</v>
      </c>
      <c r="B211" s="21" t="s">
        <v>319</v>
      </c>
      <c r="C211" s="22">
        <v>18665.5</v>
      </c>
      <c r="D211" s="22">
        <v>19412.2</v>
      </c>
      <c r="E211" s="22">
        <v>20188.7</v>
      </c>
    </row>
    <row r="212" spans="1:5" ht="31.5">
      <c r="A212" s="11" t="s">
        <v>320</v>
      </c>
      <c r="B212" s="21" t="s">
        <v>321</v>
      </c>
      <c r="C212" s="22">
        <v>97946.5</v>
      </c>
      <c r="D212" s="22">
        <v>96403.1</v>
      </c>
      <c r="E212" s="22">
        <v>96403.1</v>
      </c>
    </row>
    <row r="213" spans="1:5" ht="47.25">
      <c r="A213" s="11" t="s">
        <v>322</v>
      </c>
      <c r="B213" s="21" t="s">
        <v>323</v>
      </c>
      <c r="C213" s="22">
        <v>36400.9</v>
      </c>
      <c r="D213" s="22">
        <v>36077.9</v>
      </c>
      <c r="E213" s="22">
        <v>36035.699999999997</v>
      </c>
    </row>
    <row r="214" spans="1:5" ht="47.25">
      <c r="A214" s="11" t="s">
        <v>324</v>
      </c>
      <c r="B214" s="21" t="s">
        <v>325</v>
      </c>
      <c r="C214" s="22">
        <v>0</v>
      </c>
      <c r="D214" s="22">
        <v>0</v>
      </c>
      <c r="E214" s="22">
        <v>0</v>
      </c>
    </row>
    <row r="215" spans="1:5" ht="31.5">
      <c r="A215" s="11" t="s">
        <v>324</v>
      </c>
      <c r="B215" s="21" t="s">
        <v>326</v>
      </c>
      <c r="C215" s="22">
        <v>7410.4</v>
      </c>
      <c r="D215" s="22">
        <v>7916.5</v>
      </c>
      <c r="E215" s="22">
        <v>8144</v>
      </c>
    </row>
    <row r="216" spans="1:5" ht="193.5" customHeight="1">
      <c r="A216" s="61" t="s">
        <v>327</v>
      </c>
      <c r="B216" s="21" t="s">
        <v>328</v>
      </c>
      <c r="C216" s="22">
        <v>81.2</v>
      </c>
      <c r="D216" s="22">
        <v>81.2</v>
      </c>
      <c r="E216" s="22">
        <v>81.2</v>
      </c>
    </row>
    <row r="217" spans="1:5" ht="47.25">
      <c r="A217" s="61" t="s">
        <v>327</v>
      </c>
      <c r="B217" s="59" t="s">
        <v>329</v>
      </c>
      <c r="C217" s="22">
        <v>267.39999999999998</v>
      </c>
      <c r="D217" s="22">
        <v>267.39999999999998</v>
      </c>
      <c r="E217" s="22">
        <v>267.39999999999998</v>
      </c>
    </row>
    <row r="218" spans="1:5" ht="15.75">
      <c r="A218" s="13" t="s">
        <v>330</v>
      </c>
      <c r="B218" s="14" t="s">
        <v>331</v>
      </c>
      <c r="C218" s="15">
        <f>SUM(C219:C223)</f>
        <v>112722.1</v>
      </c>
      <c r="D218" s="15">
        <f>SUM(D219:D223)</f>
        <v>106672.5</v>
      </c>
      <c r="E218" s="15">
        <f>SUM(E219:E223)</f>
        <v>103991.09999999999</v>
      </c>
    </row>
    <row r="219" spans="1:5" ht="94.5">
      <c r="A219" s="11" t="s">
        <v>332</v>
      </c>
      <c r="B219" s="21" t="s">
        <v>333</v>
      </c>
      <c r="C219" s="22">
        <v>3527.9</v>
      </c>
      <c r="D219" s="22">
        <v>3527.9</v>
      </c>
      <c r="E219" s="22">
        <v>3527.9</v>
      </c>
    </row>
    <row r="220" spans="1:5" ht="78.75">
      <c r="A220" s="11" t="s">
        <v>334</v>
      </c>
      <c r="B220" s="59" t="s">
        <v>335</v>
      </c>
      <c r="C220" s="22">
        <v>8568.2000000000007</v>
      </c>
      <c r="D220" s="22">
        <v>8698.2000000000007</v>
      </c>
      <c r="E220" s="22">
        <v>8855.5</v>
      </c>
    </row>
    <row r="221" spans="1:5" ht="78.75">
      <c r="A221" s="11" t="s">
        <v>336</v>
      </c>
      <c r="B221" s="59" t="s">
        <v>337</v>
      </c>
      <c r="C221" s="22">
        <v>94117.2</v>
      </c>
      <c r="D221" s="22">
        <v>94446.399999999994</v>
      </c>
      <c r="E221" s="22">
        <v>91607.7</v>
      </c>
    </row>
    <row r="222" spans="1:5" ht="47.25">
      <c r="A222" s="11" t="s">
        <v>338</v>
      </c>
      <c r="B222" s="59" t="s">
        <v>339</v>
      </c>
      <c r="C222" s="22">
        <v>808.8</v>
      </c>
      <c r="D222" s="22">
        <v>0</v>
      </c>
      <c r="E222" s="22">
        <v>0</v>
      </c>
    </row>
    <row r="223" spans="1:5" ht="47.25">
      <c r="A223" s="11" t="s">
        <v>338</v>
      </c>
      <c r="B223" s="59" t="s">
        <v>340</v>
      </c>
      <c r="C223" s="22">
        <v>5700</v>
      </c>
      <c r="D223" s="22">
        <v>0</v>
      </c>
      <c r="E223" s="22">
        <v>0</v>
      </c>
    </row>
    <row r="224" spans="1:5" ht="31.5">
      <c r="A224" s="13" t="s">
        <v>341</v>
      </c>
      <c r="B224" s="14" t="s">
        <v>342</v>
      </c>
      <c r="C224" s="15">
        <v>0</v>
      </c>
      <c r="D224" s="15">
        <v>0</v>
      </c>
      <c r="E224" s="15">
        <v>0</v>
      </c>
    </row>
    <row r="225" spans="1:5" ht="15.75">
      <c r="A225" s="13" t="s">
        <v>343</v>
      </c>
      <c r="B225" s="14" t="s">
        <v>344</v>
      </c>
      <c r="C225" s="39">
        <v>0</v>
      </c>
      <c r="D225" s="39">
        <v>0</v>
      </c>
      <c r="E225" s="39">
        <v>0</v>
      </c>
    </row>
    <row r="226" spans="1:5" ht="15.75">
      <c r="A226" s="13" t="s">
        <v>345</v>
      </c>
      <c r="B226" s="14" t="s">
        <v>346</v>
      </c>
      <c r="C226" s="15">
        <f>C106+C224+C225</f>
        <v>5742517.8999999985</v>
      </c>
      <c r="D226" s="15">
        <f>D106+D224+D225</f>
        <v>4913949</v>
      </c>
      <c r="E226" s="15">
        <f>E106+E224+E225</f>
        <v>5234697.3</v>
      </c>
    </row>
    <row r="227" spans="1:5" ht="15.75">
      <c r="A227" s="62" t="s">
        <v>347</v>
      </c>
      <c r="B227" s="62"/>
      <c r="C227" s="15">
        <f>C226+C105</f>
        <v>9115536.6999999993</v>
      </c>
      <c r="D227" s="15">
        <f>D226+D105</f>
        <v>8619918.0999999996</v>
      </c>
      <c r="E227" s="15">
        <f>E226+E105</f>
        <v>9279300.9000000004</v>
      </c>
    </row>
  </sheetData>
  <mergeCells count="7">
    <mergeCell ref="A104:B104"/>
    <mergeCell ref="A1:E1"/>
    <mergeCell ref="A2:E2"/>
    <mergeCell ref="A3:E3"/>
    <mergeCell ref="A4:E4"/>
    <mergeCell ref="A6:E6"/>
    <mergeCell ref="A12:A13"/>
  </mergeCells>
  <hyperlinks>
    <hyperlink ref="B85" r:id="rId1" display="consultantplus://offline/ref=A5C545EE8C1C93B0B058E1FFE19DF454C219EB0B98198F2DC0D7B691EFFF64CC26DC8ECE4D9F7B181B1727911B979A94C0CB426D4AE9j9HFG"/>
    <hyperlink ref="B80" r:id="rId2" display="consultantplus://offline/ref=D42EAC7BD398020209D35F6AF6672FBA6F13F77B84F225875A8095FA102A9B2D8E358CD609751112B9E7A4869E64DFF883BAA8D38BAB06D8YDV9M"/>
    <hyperlink ref="B81" r:id="rId3" display="consultantplus://offline/ref=D42EAC7BD398020209D35F6AF6672FBA6F13F77B84F225875A8095FA102A9B2D8E358CD609751112B9E7A4869E64DFF883BAA8D38BAB06D8YDV9M"/>
    <hyperlink ref="B87" r:id="rId4" display="consultantplus://offline/ref=64FC3C9F96C0230A0CECA4E56C028B5E86A06F799E50F1FABBE4A6CFAC6E9A2AB2A69A82FE33DE9CACC0441FC29EF02FFBFA7ABCF960A970JDh7G"/>
  </hyperlinks>
  <pageMargins left="0.82677165354330717" right="0.55118110236220474" top="0.34" bottom="0.39370078740157483" header="0.31496062992125984" footer="0.31496062992125984"/>
  <pageSetup paperSize="9" scale="61" orientation="portrait" horizontalDpi="180" verticalDpi="180" r:id="rId5"/>
  <colBreaks count="1" manualBreakCount="1">
    <brk id="5" max="226"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2024-12-11T09:54:10Z</dcterms:modified>
</cp:coreProperties>
</file>