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Прилож 1" sheetId="1" r:id="rId1"/>
    <sheet name="Лист2" sheetId="2" r:id="rId2"/>
    <sheet name="Лист3" sheetId="3" r:id="rId3"/>
  </sheets>
  <definedNames>
    <definedName name="_xlnm.Print_Titles" localSheetId="0">'Прилож 1'!$10:$10</definedName>
    <definedName name="_xlnm.Print_Area" localSheetId="0">'Прилож 1'!$A$1:$E$257</definedName>
  </definedNames>
  <calcPr calcId="125725"/>
</workbook>
</file>

<file path=xl/calcChain.xml><?xml version="1.0" encoding="utf-8"?>
<calcChain xmlns="http://schemas.openxmlformats.org/spreadsheetml/2006/main">
  <c r="C134" i="1"/>
  <c r="C252" l="1"/>
  <c r="C247"/>
  <c r="E238"/>
  <c r="D238"/>
  <c r="C238"/>
  <c r="E193"/>
  <c r="D193"/>
  <c r="C193"/>
  <c r="E137"/>
  <c r="D137"/>
  <c r="C137"/>
  <c r="C132"/>
  <c r="E132"/>
  <c r="D132"/>
  <c r="C127"/>
  <c r="E125"/>
  <c r="D125"/>
  <c r="C125"/>
  <c r="E85"/>
  <c r="D85"/>
  <c r="C85"/>
  <c r="E75"/>
  <c r="D75"/>
  <c r="C75"/>
  <c r="E68"/>
  <c r="D68"/>
  <c r="C68"/>
  <c r="E64"/>
  <c r="D64"/>
  <c r="C64"/>
  <c r="E58"/>
  <c r="D58"/>
  <c r="C58"/>
  <c r="E53"/>
  <c r="D53"/>
  <c r="C53"/>
  <c r="E42"/>
  <c r="D42"/>
  <c r="C42"/>
  <c r="E37"/>
  <c r="D37"/>
  <c r="C37"/>
  <c r="E34"/>
  <c r="E32" s="1"/>
  <c r="D34"/>
  <c r="D32" s="1"/>
  <c r="C34"/>
  <c r="E25"/>
  <c r="D25"/>
  <c r="D24" s="1"/>
  <c r="C25"/>
  <c r="C24" s="1"/>
  <c r="E19"/>
  <c r="D19"/>
  <c r="C19"/>
  <c r="E12"/>
  <c r="D12"/>
  <c r="C12"/>
  <c r="E11"/>
  <c r="D11"/>
  <c r="C11"/>
  <c r="C63" l="1"/>
  <c r="E63"/>
  <c r="E57" s="1"/>
  <c r="E129" s="1"/>
  <c r="D41"/>
  <c r="E131"/>
  <c r="C131"/>
  <c r="C256" s="1"/>
  <c r="C32"/>
  <c r="C41" s="1"/>
  <c r="C57"/>
  <c r="C129" s="1"/>
  <c r="E24"/>
  <c r="D63"/>
  <c r="D131"/>
  <c r="E256" l="1"/>
  <c r="D57"/>
  <c r="C130"/>
  <c r="E41"/>
  <c r="D256"/>
  <c r="D129"/>
  <c r="E130" l="1"/>
  <c r="D130"/>
  <c r="D257" s="1"/>
  <c r="C257"/>
  <c r="E257" l="1"/>
</calcChain>
</file>

<file path=xl/sharedStrings.xml><?xml version="1.0" encoding="utf-8"?>
<sst xmlns="http://schemas.openxmlformats.org/spreadsheetml/2006/main" count="502" uniqueCount="403">
  <si>
    <t>Объем бюджета Миасского городского округа по доходам на 2022 год и на плановый период 2023-2024 годов</t>
  </si>
  <si>
    <t>Коды бюджетной классификации</t>
  </si>
  <si>
    <t>Наименование доходов</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</si>
  <si>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</si>
  <si>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</si>
  <si>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</si>
  <si>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</si>
  <si>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</si>
  <si>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</si>
  <si>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</si>
  <si>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</si>
  <si>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</si>
  <si>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</si>
  <si>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</si>
  <si>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</si>
  <si>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</si>
  <si>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</si>
  <si>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</si>
  <si>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</si>
  <si>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</si>
  <si>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</si>
  <si>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</si>
  <si>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</si>
  <si>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</si>
  <si>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</si>
  <si>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</si>
  <si>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</si>
  <si>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</si>
  <si>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</si>
  <si>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</si>
  <si>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</si>
  <si>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</si>
  <si>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</si>
  <si>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</si>
  <si>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</si>
  <si>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</si>
  <si>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</si>
  <si>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</si>
  <si>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</si>
  <si>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</si>
  <si>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</si>
  <si>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</si>
  <si>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</si>
  <si>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</si>
  <si>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</si>
  <si>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</si>
  <si>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</si>
  <si>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</si>
  <si>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</si>
  <si>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</si>
  <si>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</si>
  <si>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</si>
  <si>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</si>
  <si>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</si>
  <si>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</si>
  <si>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</si>
  <si>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</si>
  <si>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</si>
  <si>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</si>
  <si>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</si>
  <si>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</si>
  <si>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</si>
  <si>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</si>
  <si>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</si>
  <si>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</si>
  <si>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</si>
  <si>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</si>
  <si>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</si>
  <si>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</si>
  <si>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</si>
  <si>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</si>
  <si>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</si>
  <si>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</si>
  <si>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</si>
  <si>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</si>
  <si>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</si>
  <si>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</si>
  <si>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</si>
  <si>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</si>
  <si>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</si>
  <si>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</si>
  <si>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</si>
  <si>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</si>
  <si>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</si>
  <si>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</si>
  <si>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</si>
  <si>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</si>
  <si>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</si>
  <si>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</si>
  <si>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</si>
  <si>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</si>
  <si>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</si>
  <si>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</si>
  <si>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</si>
  <si>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</si>
  <si>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</si>
  <si>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</si>
  <si>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</si>
  <si>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</si>
  <si>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</si>
  <si>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</si>
  <si>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</si>
  <si>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</si>
  <si>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</si>
  <si>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</si>
  <si>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</si>
  <si>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</si>
  <si>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</si>
  <si>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</si>
  <si>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</si>
  <si>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</si>
  <si>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</si>
  <si>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</si>
  <si>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</si>
  <si>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</si>
  <si>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</si>
  <si>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</si>
  <si>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</si>
  <si>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</si>
  <si>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</si>
  <si>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</si>
  <si>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</si>
  <si>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</si>
  <si>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</si>
  <si>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</si>
  <si>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</si>
  <si>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</si>
  <si>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</si>
  <si>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</si>
  <si>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</si>
  <si>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</si>
  <si>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</si>
  <si>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</si>
  <si>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</si>
  <si>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</si>
  <si>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</si>
  <si>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</si>
  <si>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</si>
  <si>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</si>
  <si>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</si>
  <si>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</si>
  <si>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</si>
  <si>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</si>
  <si>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</si>
  <si>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</si>
  <si>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</si>
  <si>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</si>
  <si>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</si>
  <si>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</si>
  <si>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</si>
  <si>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</si>
  <si>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</si>
  <si>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</si>
  <si>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</si>
  <si>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</si>
  <si>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</si>
  <si>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</si>
  <si>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</si>
  <si>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</si>
  <si>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</si>
  <si>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</si>
  <si>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</si>
  <si>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</si>
  <si>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</si>
  <si>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</si>
  <si>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</si>
  <si>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</si>
  <si>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</si>
  <si>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</si>
  <si>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</si>
  <si>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</si>
  <si>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</si>
  <si>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</si>
  <si>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</si>
  <si>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</si>
  <si>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</si>
  <si>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</si>
  <si>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</si>
  <si>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</si>
  <si>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</si>
  <si>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</si>
  <si>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</si>
  <si>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</si>
  <si>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</si>
  <si>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</si>
  <si>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</si>
  <si>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</si>
  <si>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</si>
  <si>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</si>
  <si>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</si>
  <si>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</si>
  <si>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</si>
  <si>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</si>
  <si>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</si>
  <si>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</si>
  <si>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</si>
  <si>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</si>
  <si>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</si>
  <si>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</si>
  <si>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</si>
  <si>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</si>
  <si>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</si>
  <si>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</si>
  <si>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</si>
  <si>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</si>
  <si>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</si>
  <si>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</si>
  <si>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</si>
  <si>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</si>
  <si>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</si>
  <si>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</si>
  <si>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</si>
  <si>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</si>
  <si>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</si>
  <si>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</si>
  <si>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</si>
  <si>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</si>
  <si>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</si>
  <si>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</si>
  <si>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</si>
  <si>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</si>
  <si>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</si>
  <si>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</si>
  <si>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</si>
  <si>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</si>
  <si>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</si>
  <si>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 в целях развития внутреннего и въездного туризма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</si>
  <si>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</si>
  <si>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</si>
  <si>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</si>
  <si>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</si>
  <si>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</si>
  <si>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</si>
  <si>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</si>
  <si>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</si>
  <si>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</si>
  <si>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</si>
  <si>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</si>
  <si>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</si>
  <si>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</si>
  <si>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</si>
  <si>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</si>
  <si>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</si>
  <si>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</si>
  <si>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</si>
  <si>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поддержку отрасли культуры на техническое оснащение муниципальных музеев</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</si>
  <si>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</si>
  <si>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</si>
  <si>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</si>
  <si>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</si>
  <si>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</si>
  <si>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</si>
  <si>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</si>
  <si>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</si>
  <si>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</si>
  <si>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</si>
  <si>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</si>
  <si>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обеспечение мероприятий по переселению граждан из аварийного жилищного фонда</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</si>
  <si>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</si>
  <si>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</si>
  <si>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</si>
  <si>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</si>
  <si>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</si>
  <si>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</si>
  <si>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</si>
  <si>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</si>
  <si>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</si>
  <si>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</si>
  <si>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</si>
  <si>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</si>
  <si>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</si>
  <si>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</si>
  <si>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</si>
  <si>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</si>
  <si>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содержание, развитие и поддержку ведущих команд (клубов) по игровым и техническим видам спорта, участвующих в чемпионатах и первенствах Челябинской области и России</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</si>
  <si>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</si>
  <si>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</si>
  <si>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</si>
  <si>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</si>
  <si>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</si>
  <si>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288 2 02 29999 04 0000 150</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</si>
  <si>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</si>
  <si>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</si>
  <si>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</si>
  <si>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</si>
  <si>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государственную  поддержку образовательных организаций в целях оснащения (обновления) их компьютерным, мультимедийным, презентационным оборудованием и программным обеспечением в рамках эксперимента по модернизации начального общего, основного общего и среднего общего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</si>
  <si>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</si>
  <si>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</si>
  <si>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</si>
  <si>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</si>
  <si>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</si>
  <si>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</si>
  <si>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</si>
  <si>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</si>
  <si>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</si>
  <si>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приобретения транспортных средств для организации перевозки обучающихся</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</si>
  <si>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</si>
  <si>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</si>
  <si>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</si>
  <si>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</si>
  <si>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</si>
  <si>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</si>
  <si>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</si>
  <si>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</si>
  <si>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</si>
  <si>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</si>
  <si>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</si>
  <si>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</si>
  <si>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</si>
  <si>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</si>
  <si>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</si>
  <si>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</si>
  <si>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</si>
  <si>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</si>
  <si>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</si>
  <si>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</si>
  <si>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</si>
  <si>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</si>
  <si>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</si>
  <si>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</si>
  <si>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</si>
  <si>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</si>
  <si>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</si>
  <si>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</si>
  <si>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</si>
  <si>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</si>
  <si>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</si>
  <si>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</si>
  <si>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</si>
  <si>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</si>
  <si>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288 2 02 30024 04 0000 150</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</si>
  <si>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</si>
  <si>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</si>
  <si>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</si>
  <si>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</si>
  <si>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</si>
  <si>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</si>
  <si>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</si>
  <si>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</si>
  <si>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</si>
  <si>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</si>
  <si>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</si>
  <si>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</si>
  <si>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</si>
  <si>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</si>
  <si>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</si>
  <si>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</si>
  <si>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</si>
  <si>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</si>
  <si>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</si>
  <si>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</si>
  <si>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285 2 02 35280 04 0000 150</t>
  </si>
  <si>
    <t xml:space="preserve">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t>
  </si>
  <si>
    <t>285 2 02 35380 04 0000 150</t>
  </si>
  <si>
    <t xml:space="preserve">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</si>
  <si>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</si>
  <si>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</si>
  <si>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</si>
  <si>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</si>
  <si>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</si>
  <si>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</si>
  <si>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</si>
  <si>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</si>
  <si>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</si>
  <si>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</si>
  <si>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</si>
  <si>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</si>
  <si>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</si>
  <si>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</si>
  <si>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</si>
  <si>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</si>
  <si>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</si>
  <si>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</si>
  <si>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</si>
  <si>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</si>
  <si>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</si>
  <si>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</si>
  <si>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</si>
  <si>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</si>
  <si>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</si>
  <si>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</si>
  <si>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</si>
  <si>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</si>
  <si>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</si>
  <si>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</si>
  <si>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</si>
  <si>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</si>
  <si>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</si>
  <si>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</si>
  <si>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</si>
  <si>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</si>
  <si>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</si>
  <si>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</si>
  <si>
    <t xml:space="preserve">   </t>
  </si>
  <si>
    <t>Сумма 
на 2022 год</t>
  </si>
  <si>
    <t>Сумма 
на 2023 год</t>
  </si>
  <si>
    <t>Сумма 
на 2024 год</t>
  </si>
  <si>
    <t>тыс. рублей</t>
  </si>
  <si>
    <t xml:space="preserve">депутатов Миасского </t>
  </si>
  <si>
    <t>городского округа</t>
  </si>
  <si>
    <t>ПРИЛОЖЕНИЕ 1</t>
  </si>
  <si>
    <t>к Решению Собрания</t>
  </si>
  <si>
    <t>от 30.09.2022 г. № 2</t>
  </si>
</sst>
</file>

<file path=xl/styles.xml><?xml version="1.0" encoding="utf-8"?>
<styleSheet xmlns="http://schemas.openxmlformats.org/spreadsheetml/2006/main">
  <numFmts count="3">
    <numFmt numFmtId="164" formatCode="0.0"/>
    <numFmt numFmtId="165" formatCode="#,##0.0"/>
    <numFmt numFmtId="166" formatCode="_-* #,##0.00_р_._-;\-* #,##0.00_р_._-;_-* &quot;-&quot;??_р_._-;_-@_-"/>
  </numFmts>
  <fonts count="16">
    <font>
      <sz val="11"/>
      <color theme="1"/>
      <name val="Calibri"/>
      <family val="2"/>
      <charset val="204"/>
      <scheme val="minor"/>
    </font>
    <font>
      <sz val="10"/>
      <name val="Arial Cyr"/>
      <charset val="204"/>
    </font>
    <font>
      <sz val="12"/>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 fillId="0" borderId="0"/>
    <xf numFmtId="0" fontId="10"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2">
    <xf numFmtId="0" fontId="0" fillId="0" borderId="0" xfId="0"/>
    <xf numFmtId="0" fontId="2" fillId="2" borderId="0" xfId="1" applyFont="1" applyFill="1" applyAlignment="1">
      <alignment horizontal="center" vertical="center" wrapText="1"/>
    </xf>
    <xf numFmtId="0" fontId="2" fillId="2" borderId="0" xfId="1" applyFont="1" applyFill="1"/>
    <xf numFmtId="0" fontId="3"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0" fontId="3" fillId="2" borderId="0" xfId="1" applyFont="1" applyFill="1" applyAlignment="1">
      <alignment vertical="center" wrapText="1"/>
    </xf>
    <xf numFmtId="164" fontId="4" fillId="2" borderId="0" xfId="1" applyNumberFormat="1" applyFont="1" applyFill="1" applyBorder="1" applyAlignment="1">
      <alignment horizontal="center" wrapText="1"/>
    </xf>
    <xf numFmtId="164" fontId="4"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2" xfId="1" applyFont="1" applyFill="1" applyBorder="1" applyAlignment="1">
      <alignment horizontal="justify"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0" fontId="5" fillId="2" borderId="0" xfId="1" applyFont="1" applyFill="1" applyAlignment="1">
      <alignment vertical="center" wrapText="1"/>
    </xf>
    <xf numFmtId="0" fontId="2" fillId="0" borderId="3" xfId="1" applyFont="1" applyFill="1" applyBorder="1" applyAlignment="1">
      <alignment horizontal="center" vertical="center" wrapText="1"/>
    </xf>
    <xf numFmtId="0" fontId="6"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9" fillId="2" borderId="0" xfId="1" applyFont="1" applyFill="1" applyAlignment="1">
      <alignment vertical="center" wrapText="1"/>
    </xf>
    <xf numFmtId="3" fontId="4" fillId="0" borderId="2" xfId="1" applyNumberFormat="1" applyFont="1" applyFill="1" applyBorder="1" applyAlignment="1">
      <alignment horizontal="center" vertical="center" wrapText="1"/>
    </xf>
    <xf numFmtId="3" fontId="4"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4" fillId="0" borderId="2" xfId="1" applyFont="1" applyFill="1" applyBorder="1" applyAlignment="1">
      <alignment horizontal="center" vertical="center" wrapText="1"/>
    </xf>
    <xf numFmtId="0" fontId="4" fillId="0" borderId="2" xfId="1" quotePrefix="1" applyFont="1" applyFill="1" applyBorder="1" applyAlignment="1">
      <alignment horizontal="justify" vertical="center" wrapText="1"/>
    </xf>
    <xf numFmtId="0" fontId="3" fillId="3" borderId="0" xfId="1" applyFont="1" applyFill="1" applyAlignment="1">
      <alignment vertical="center" wrapText="1"/>
    </xf>
    <xf numFmtId="0" fontId="2" fillId="2" borderId="2" xfId="1" applyFont="1" applyFill="1" applyBorder="1" applyAlignment="1">
      <alignment horizontal="justify" vertical="center" wrapText="1"/>
    </xf>
    <xf numFmtId="0" fontId="4" fillId="2" borderId="2" xfId="1"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0" fontId="1" fillId="0" borderId="0" xfId="1"/>
    <xf numFmtId="3" fontId="2" fillId="2" borderId="2" xfId="1" applyNumberFormat="1" applyFont="1" applyFill="1" applyBorder="1" applyAlignment="1">
      <alignment horizontal="center" vertical="center" wrapText="1"/>
    </xf>
    <xf numFmtId="165" fontId="3" fillId="2" borderId="0" xfId="1" applyNumberFormat="1" applyFont="1" applyFill="1" applyAlignment="1">
      <alignment vertical="center" wrapText="1"/>
    </xf>
    <xf numFmtId="165" fontId="4" fillId="2" borderId="2" xfId="1" applyNumberFormat="1" applyFont="1" applyFill="1" applyBorder="1" applyAlignment="1">
      <alignment horizontal="center" vertical="center" wrapText="1"/>
    </xf>
    <xf numFmtId="165" fontId="9"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6" fillId="2" borderId="2" xfId="1" applyFont="1" applyFill="1" applyBorder="1" applyAlignment="1">
      <alignment horizontal="justify" vertical="center" wrapText="1"/>
    </xf>
    <xf numFmtId="0" fontId="6" fillId="2" borderId="2" xfId="1" applyFont="1" applyFill="1" applyBorder="1" applyAlignment="1">
      <alignment vertical="top" wrapText="1"/>
    </xf>
    <xf numFmtId="49" fontId="2" fillId="2" borderId="2" xfId="4" applyNumberFormat="1" applyFont="1" applyFill="1" applyBorder="1" applyAlignment="1">
      <alignment horizontal="center" vertical="center" wrapText="1"/>
    </xf>
    <xf numFmtId="0" fontId="11"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6" fillId="2" borderId="2" xfId="0" applyFont="1" applyFill="1" applyBorder="1" applyAlignment="1">
      <alignment horizontal="justify" vertical="center" wrapText="1" readingOrder="1"/>
    </xf>
    <xf numFmtId="0" fontId="9" fillId="0" borderId="0" xfId="1" applyFont="1" applyFill="1" applyAlignment="1">
      <alignment vertical="center" wrapText="1"/>
    </xf>
    <xf numFmtId="165" fontId="9" fillId="0" borderId="0" xfId="1" applyNumberFormat="1" applyFont="1" applyFill="1" applyAlignment="1">
      <alignment vertical="center" wrapText="1"/>
    </xf>
    <xf numFmtId="0" fontId="11"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4" fillId="2" borderId="8" xfId="5" applyNumberFormat="1" applyFont="1" applyFill="1" applyBorder="1" applyAlignment="1">
      <alignment horizontal="justify" vertical="center" wrapText="1"/>
    </xf>
    <xf numFmtId="49" fontId="2" fillId="2" borderId="2" xfId="1" applyNumberFormat="1" applyFont="1" applyFill="1" applyBorder="1" applyAlignment="1" applyProtection="1">
      <alignment horizontal="center" vertical="center" wrapText="1"/>
    </xf>
    <xf numFmtId="49" fontId="6" fillId="2" borderId="9" xfId="1" applyNumberFormat="1" applyFont="1" applyFill="1" applyBorder="1" applyAlignment="1" applyProtection="1">
      <alignment horizontal="justify" vertical="center" wrapText="1"/>
    </xf>
    <xf numFmtId="49" fontId="6" fillId="2" borderId="2" xfId="1" applyNumberFormat="1" applyFont="1" applyFill="1" applyBorder="1" applyAlignment="1" applyProtection="1">
      <alignment horizontal="justify" vertical="center" wrapText="1"/>
    </xf>
    <xf numFmtId="0" fontId="6" fillId="2" borderId="2" xfId="1" applyNumberFormat="1" applyFont="1" applyFill="1" applyBorder="1" applyAlignment="1" applyProtection="1">
      <alignment horizontal="justify" vertical="center" wrapText="1"/>
    </xf>
    <xf numFmtId="0" fontId="2" fillId="2" borderId="2" xfId="1" applyFont="1" applyFill="1" applyBorder="1" applyAlignment="1">
      <alignment horizontal="center" vertical="center"/>
    </xf>
    <xf numFmtId="0" fontId="6" fillId="2" borderId="2" xfId="1" applyNumberFormat="1" applyFont="1" applyFill="1" applyBorder="1" applyAlignment="1">
      <alignment horizontal="justify" vertical="center" wrapText="1"/>
    </xf>
    <xf numFmtId="0" fontId="6" fillId="2" borderId="4" xfId="1" applyFont="1" applyFill="1" applyBorder="1" applyAlignment="1">
      <alignment horizontal="justify" vertical="center" wrapText="1"/>
    </xf>
    <xf numFmtId="49" fontId="2" fillId="2" borderId="9" xfId="1" applyNumberFormat="1" applyFont="1" applyFill="1" applyBorder="1" applyAlignment="1" applyProtection="1">
      <alignment horizontal="center" vertical="center" wrapText="1"/>
    </xf>
    <xf numFmtId="0" fontId="3"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6" fillId="2" borderId="2" xfId="1"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13" fillId="2" borderId="0" xfId="1" applyFont="1" applyFill="1" applyAlignment="1">
      <alignment horizontal="justify" vertical="center" wrapText="1"/>
    </xf>
    <xf numFmtId="0" fontId="14" fillId="2" borderId="0" xfId="1" applyFont="1" applyFill="1" applyAlignment="1">
      <alignment horizontal="center" vertical="center" wrapText="1"/>
    </xf>
    <xf numFmtId="165" fontId="14" fillId="2" borderId="0" xfId="1" applyNumberFormat="1" applyFont="1" applyFill="1" applyAlignment="1">
      <alignment horizontal="center" vertical="center" wrapText="1"/>
    </xf>
    <xf numFmtId="2" fontId="14" fillId="2" borderId="0" xfId="1" applyNumberFormat="1" applyFont="1" applyFill="1" applyAlignment="1">
      <alignment horizontal="center" vertical="center" wrapText="1"/>
    </xf>
    <xf numFmtId="165" fontId="2" fillId="2" borderId="7" xfId="0" applyNumberFormat="1" applyFont="1" applyFill="1" applyBorder="1" applyAlignment="1">
      <alignment horizontal="center" vertical="center" wrapText="1"/>
    </xf>
    <xf numFmtId="165" fontId="2" fillId="2" borderId="2" xfId="0" applyNumberFormat="1" applyFont="1" applyFill="1" applyBorder="1" applyAlignment="1">
      <alignment horizontal="center" vertical="center" wrapText="1"/>
    </xf>
    <xf numFmtId="0" fontId="3" fillId="2" borderId="0" xfId="1" applyFont="1" applyFill="1" applyAlignment="1">
      <alignment horizontal="left" vertical="center" wrapText="1"/>
    </xf>
    <xf numFmtId="3" fontId="2" fillId="0" borderId="3"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6" xfId="5" applyNumberFormat="1" applyFont="1" applyFill="1" applyBorder="1" applyAlignment="1">
      <alignment horizontal="left" vertical="center" wrapText="1"/>
    </xf>
    <xf numFmtId="164" fontId="4" fillId="2" borderId="0" xfId="1" applyNumberFormat="1" applyFont="1" applyFill="1" applyBorder="1" applyAlignment="1">
      <alignment horizontal="center" wrapText="1"/>
    </xf>
    <xf numFmtId="0" fontId="2" fillId="0" borderId="0" xfId="0" applyFont="1" applyFill="1" applyAlignment="1">
      <alignment horizontal="left" vertical="center"/>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H373"/>
  <sheetViews>
    <sheetView tabSelected="1" zoomScaleNormal="100" workbookViewId="0">
      <selection activeCell="D5" sqref="D5:E5"/>
    </sheetView>
  </sheetViews>
  <sheetFormatPr defaultRowHeight="18.75"/>
  <cols>
    <col min="1" max="1" width="30.140625" style="1" customWidth="1"/>
    <col min="2" max="2" width="61.7109375" style="69" customWidth="1"/>
    <col min="3" max="3" width="17.140625" style="70" customWidth="1"/>
    <col min="4" max="4" width="16.28515625" style="70" customWidth="1"/>
    <col min="5" max="5" width="15.140625" style="70" customWidth="1"/>
    <col min="6" max="6" width="10.140625" style="6" bestFit="1" customWidth="1"/>
    <col min="7" max="7" width="11" style="6" customWidth="1"/>
    <col min="8" max="254" width="9.140625" style="6"/>
    <col min="255" max="255" width="30.140625" style="6" customWidth="1"/>
    <col min="256" max="256" width="65.7109375" style="6" customWidth="1"/>
    <col min="257" max="260" width="17.140625" style="6" customWidth="1"/>
    <col min="261" max="261" width="0" style="6" hidden="1" customWidth="1"/>
    <col min="262" max="262" width="10.140625" style="6" bestFit="1" customWidth="1"/>
    <col min="263" max="263" width="11" style="6" customWidth="1"/>
    <col min="264" max="510" width="9.140625" style="6"/>
    <col min="511" max="511" width="30.140625" style="6" customWidth="1"/>
    <col min="512" max="512" width="65.7109375" style="6" customWidth="1"/>
    <col min="513" max="516" width="17.140625" style="6" customWidth="1"/>
    <col min="517" max="517" width="0" style="6" hidden="1" customWidth="1"/>
    <col min="518" max="518" width="10.140625" style="6" bestFit="1" customWidth="1"/>
    <col min="519" max="519" width="11" style="6" customWidth="1"/>
    <col min="520" max="766" width="9.140625" style="6"/>
    <col min="767" max="767" width="30.140625" style="6" customWidth="1"/>
    <col min="768" max="768" width="65.7109375" style="6" customWidth="1"/>
    <col min="769" max="772" width="17.140625" style="6" customWidth="1"/>
    <col min="773" max="773" width="0" style="6" hidden="1" customWidth="1"/>
    <col min="774" max="774" width="10.140625" style="6" bestFit="1" customWidth="1"/>
    <col min="775" max="775" width="11" style="6" customWidth="1"/>
    <col min="776" max="1022" width="9.140625" style="6"/>
    <col min="1023" max="1023" width="30.140625" style="6" customWidth="1"/>
    <col min="1024" max="1024" width="65.7109375" style="6" customWidth="1"/>
    <col min="1025" max="1028" width="17.140625" style="6" customWidth="1"/>
    <col min="1029" max="1029" width="0" style="6" hidden="1" customWidth="1"/>
    <col min="1030" max="1030" width="10.140625" style="6" bestFit="1" customWidth="1"/>
    <col min="1031" max="1031" width="11" style="6" customWidth="1"/>
    <col min="1032" max="1278" width="9.140625" style="6"/>
    <col min="1279" max="1279" width="30.140625" style="6" customWidth="1"/>
    <col min="1280" max="1280" width="65.7109375" style="6" customWidth="1"/>
    <col min="1281" max="1284" width="17.140625" style="6" customWidth="1"/>
    <col min="1285" max="1285" width="0" style="6" hidden="1" customWidth="1"/>
    <col min="1286" max="1286" width="10.140625" style="6" bestFit="1" customWidth="1"/>
    <col min="1287" max="1287" width="11" style="6" customWidth="1"/>
    <col min="1288" max="1534" width="9.140625" style="6"/>
    <col min="1535" max="1535" width="30.140625" style="6" customWidth="1"/>
    <col min="1536" max="1536" width="65.7109375" style="6" customWidth="1"/>
    <col min="1537" max="1540" width="17.140625" style="6" customWidth="1"/>
    <col min="1541" max="1541" width="0" style="6" hidden="1" customWidth="1"/>
    <col min="1542" max="1542" width="10.140625" style="6" bestFit="1" customWidth="1"/>
    <col min="1543" max="1543" width="11" style="6" customWidth="1"/>
    <col min="1544" max="1790" width="9.140625" style="6"/>
    <col min="1791" max="1791" width="30.140625" style="6" customWidth="1"/>
    <col min="1792" max="1792" width="65.7109375" style="6" customWidth="1"/>
    <col min="1793" max="1796" width="17.140625" style="6" customWidth="1"/>
    <col min="1797" max="1797" width="0" style="6" hidden="1" customWidth="1"/>
    <col min="1798" max="1798" width="10.140625" style="6" bestFit="1" customWidth="1"/>
    <col min="1799" max="1799" width="11" style="6" customWidth="1"/>
    <col min="1800" max="2046" width="9.140625" style="6"/>
    <col min="2047" max="2047" width="30.140625" style="6" customWidth="1"/>
    <col min="2048" max="2048" width="65.7109375" style="6" customWidth="1"/>
    <col min="2049" max="2052" width="17.140625" style="6" customWidth="1"/>
    <col min="2053" max="2053" width="0" style="6" hidden="1" customWidth="1"/>
    <col min="2054" max="2054" width="10.140625" style="6" bestFit="1" customWidth="1"/>
    <col min="2055" max="2055" width="11" style="6" customWidth="1"/>
    <col min="2056" max="2302" width="9.140625" style="6"/>
    <col min="2303" max="2303" width="30.140625" style="6" customWidth="1"/>
    <col min="2304" max="2304" width="65.7109375" style="6" customWidth="1"/>
    <col min="2305" max="2308" width="17.140625" style="6" customWidth="1"/>
    <col min="2309" max="2309" width="0" style="6" hidden="1" customWidth="1"/>
    <col min="2310" max="2310" width="10.140625" style="6" bestFit="1" customWidth="1"/>
    <col min="2311" max="2311" width="11" style="6" customWidth="1"/>
    <col min="2312" max="2558" width="9.140625" style="6"/>
    <col min="2559" max="2559" width="30.140625" style="6" customWidth="1"/>
    <col min="2560" max="2560" width="65.7109375" style="6" customWidth="1"/>
    <col min="2561" max="2564" width="17.140625" style="6" customWidth="1"/>
    <col min="2565" max="2565" width="0" style="6" hidden="1" customWidth="1"/>
    <col min="2566" max="2566" width="10.140625" style="6" bestFit="1" customWidth="1"/>
    <col min="2567" max="2567" width="11" style="6" customWidth="1"/>
    <col min="2568" max="2814" width="9.140625" style="6"/>
    <col min="2815" max="2815" width="30.140625" style="6" customWidth="1"/>
    <col min="2816" max="2816" width="65.7109375" style="6" customWidth="1"/>
    <col min="2817" max="2820" width="17.140625" style="6" customWidth="1"/>
    <col min="2821" max="2821" width="0" style="6" hidden="1" customWidth="1"/>
    <col min="2822" max="2822" width="10.140625" style="6" bestFit="1" customWidth="1"/>
    <col min="2823" max="2823" width="11" style="6" customWidth="1"/>
    <col min="2824" max="3070" width="9.140625" style="6"/>
    <col min="3071" max="3071" width="30.140625" style="6" customWidth="1"/>
    <col min="3072" max="3072" width="65.7109375" style="6" customWidth="1"/>
    <col min="3073" max="3076" width="17.140625" style="6" customWidth="1"/>
    <col min="3077" max="3077" width="0" style="6" hidden="1" customWidth="1"/>
    <col min="3078" max="3078" width="10.140625" style="6" bestFit="1" customWidth="1"/>
    <col min="3079" max="3079" width="11" style="6" customWidth="1"/>
    <col min="3080" max="3326" width="9.140625" style="6"/>
    <col min="3327" max="3327" width="30.140625" style="6" customWidth="1"/>
    <col min="3328" max="3328" width="65.7109375" style="6" customWidth="1"/>
    <col min="3329" max="3332" width="17.140625" style="6" customWidth="1"/>
    <col min="3333" max="3333" width="0" style="6" hidden="1" customWidth="1"/>
    <col min="3334" max="3334" width="10.140625" style="6" bestFit="1" customWidth="1"/>
    <col min="3335" max="3335" width="11" style="6" customWidth="1"/>
    <col min="3336" max="3582" width="9.140625" style="6"/>
    <col min="3583" max="3583" width="30.140625" style="6" customWidth="1"/>
    <col min="3584" max="3584" width="65.7109375" style="6" customWidth="1"/>
    <col min="3585" max="3588" width="17.140625" style="6" customWidth="1"/>
    <col min="3589" max="3589" width="0" style="6" hidden="1" customWidth="1"/>
    <col min="3590" max="3590" width="10.140625" style="6" bestFit="1" customWidth="1"/>
    <col min="3591" max="3591" width="11" style="6" customWidth="1"/>
    <col min="3592" max="3838" width="9.140625" style="6"/>
    <col min="3839" max="3839" width="30.140625" style="6" customWidth="1"/>
    <col min="3840" max="3840" width="65.7109375" style="6" customWidth="1"/>
    <col min="3841" max="3844" width="17.140625" style="6" customWidth="1"/>
    <col min="3845" max="3845" width="0" style="6" hidden="1" customWidth="1"/>
    <col min="3846" max="3846" width="10.140625" style="6" bestFit="1" customWidth="1"/>
    <col min="3847" max="3847" width="11" style="6" customWidth="1"/>
    <col min="3848" max="4094" width="9.140625" style="6"/>
    <col min="4095" max="4095" width="30.140625" style="6" customWidth="1"/>
    <col min="4096" max="4096" width="65.7109375" style="6" customWidth="1"/>
    <col min="4097" max="4100" width="17.140625" style="6" customWidth="1"/>
    <col min="4101" max="4101" width="0" style="6" hidden="1" customWidth="1"/>
    <col min="4102" max="4102" width="10.140625" style="6" bestFit="1" customWidth="1"/>
    <col min="4103" max="4103" width="11" style="6" customWidth="1"/>
    <col min="4104" max="4350" width="9.140625" style="6"/>
    <col min="4351" max="4351" width="30.140625" style="6" customWidth="1"/>
    <col min="4352" max="4352" width="65.7109375" style="6" customWidth="1"/>
    <col min="4353" max="4356" width="17.140625" style="6" customWidth="1"/>
    <col min="4357" max="4357" width="0" style="6" hidden="1" customWidth="1"/>
    <col min="4358" max="4358" width="10.140625" style="6" bestFit="1" customWidth="1"/>
    <col min="4359" max="4359" width="11" style="6" customWidth="1"/>
    <col min="4360" max="4606" width="9.140625" style="6"/>
    <col min="4607" max="4607" width="30.140625" style="6" customWidth="1"/>
    <col min="4608" max="4608" width="65.7109375" style="6" customWidth="1"/>
    <col min="4609" max="4612" width="17.140625" style="6" customWidth="1"/>
    <col min="4613" max="4613" width="0" style="6" hidden="1" customWidth="1"/>
    <col min="4614" max="4614" width="10.140625" style="6" bestFit="1" customWidth="1"/>
    <col min="4615" max="4615" width="11" style="6" customWidth="1"/>
    <col min="4616" max="4862" width="9.140625" style="6"/>
    <col min="4863" max="4863" width="30.140625" style="6" customWidth="1"/>
    <col min="4864" max="4864" width="65.7109375" style="6" customWidth="1"/>
    <col min="4865" max="4868" width="17.140625" style="6" customWidth="1"/>
    <col min="4869" max="4869" width="0" style="6" hidden="1" customWidth="1"/>
    <col min="4870" max="4870" width="10.140625" style="6" bestFit="1" customWidth="1"/>
    <col min="4871" max="4871" width="11" style="6" customWidth="1"/>
    <col min="4872" max="5118" width="9.140625" style="6"/>
    <col min="5119" max="5119" width="30.140625" style="6" customWidth="1"/>
    <col min="5120" max="5120" width="65.7109375" style="6" customWidth="1"/>
    <col min="5121" max="5124" width="17.140625" style="6" customWidth="1"/>
    <col min="5125" max="5125" width="0" style="6" hidden="1" customWidth="1"/>
    <col min="5126" max="5126" width="10.140625" style="6" bestFit="1" customWidth="1"/>
    <col min="5127" max="5127" width="11" style="6" customWidth="1"/>
    <col min="5128" max="5374" width="9.140625" style="6"/>
    <col min="5375" max="5375" width="30.140625" style="6" customWidth="1"/>
    <col min="5376" max="5376" width="65.7109375" style="6" customWidth="1"/>
    <col min="5377" max="5380" width="17.140625" style="6" customWidth="1"/>
    <col min="5381" max="5381" width="0" style="6" hidden="1" customWidth="1"/>
    <col min="5382" max="5382" width="10.140625" style="6" bestFit="1" customWidth="1"/>
    <col min="5383" max="5383" width="11" style="6" customWidth="1"/>
    <col min="5384" max="5630" width="9.140625" style="6"/>
    <col min="5631" max="5631" width="30.140625" style="6" customWidth="1"/>
    <col min="5632" max="5632" width="65.7109375" style="6" customWidth="1"/>
    <col min="5633" max="5636" width="17.140625" style="6" customWidth="1"/>
    <col min="5637" max="5637" width="0" style="6" hidden="1" customWidth="1"/>
    <col min="5638" max="5638" width="10.140625" style="6" bestFit="1" customWidth="1"/>
    <col min="5639" max="5639" width="11" style="6" customWidth="1"/>
    <col min="5640" max="5886" width="9.140625" style="6"/>
    <col min="5887" max="5887" width="30.140625" style="6" customWidth="1"/>
    <col min="5888" max="5888" width="65.7109375" style="6" customWidth="1"/>
    <col min="5889" max="5892" width="17.140625" style="6" customWidth="1"/>
    <col min="5893" max="5893" width="0" style="6" hidden="1" customWidth="1"/>
    <col min="5894" max="5894" width="10.140625" style="6" bestFit="1" customWidth="1"/>
    <col min="5895" max="5895" width="11" style="6" customWidth="1"/>
    <col min="5896" max="6142" width="9.140625" style="6"/>
    <col min="6143" max="6143" width="30.140625" style="6" customWidth="1"/>
    <col min="6144" max="6144" width="65.7109375" style="6" customWidth="1"/>
    <col min="6145" max="6148" width="17.140625" style="6" customWidth="1"/>
    <col min="6149" max="6149" width="0" style="6" hidden="1" customWidth="1"/>
    <col min="6150" max="6150" width="10.140625" style="6" bestFit="1" customWidth="1"/>
    <col min="6151" max="6151" width="11" style="6" customWidth="1"/>
    <col min="6152" max="6398" width="9.140625" style="6"/>
    <col min="6399" max="6399" width="30.140625" style="6" customWidth="1"/>
    <col min="6400" max="6400" width="65.7109375" style="6" customWidth="1"/>
    <col min="6401" max="6404" width="17.140625" style="6" customWidth="1"/>
    <col min="6405" max="6405" width="0" style="6" hidden="1" customWidth="1"/>
    <col min="6406" max="6406" width="10.140625" style="6" bestFit="1" customWidth="1"/>
    <col min="6407" max="6407" width="11" style="6" customWidth="1"/>
    <col min="6408" max="6654" width="9.140625" style="6"/>
    <col min="6655" max="6655" width="30.140625" style="6" customWidth="1"/>
    <col min="6656" max="6656" width="65.7109375" style="6" customWidth="1"/>
    <col min="6657" max="6660" width="17.140625" style="6" customWidth="1"/>
    <col min="6661" max="6661" width="0" style="6" hidden="1" customWidth="1"/>
    <col min="6662" max="6662" width="10.140625" style="6" bestFit="1" customWidth="1"/>
    <col min="6663" max="6663" width="11" style="6" customWidth="1"/>
    <col min="6664" max="6910" width="9.140625" style="6"/>
    <col min="6911" max="6911" width="30.140625" style="6" customWidth="1"/>
    <col min="6912" max="6912" width="65.7109375" style="6" customWidth="1"/>
    <col min="6913" max="6916" width="17.140625" style="6" customWidth="1"/>
    <col min="6917" max="6917" width="0" style="6" hidden="1" customWidth="1"/>
    <col min="6918" max="6918" width="10.140625" style="6" bestFit="1" customWidth="1"/>
    <col min="6919" max="6919" width="11" style="6" customWidth="1"/>
    <col min="6920" max="7166" width="9.140625" style="6"/>
    <col min="7167" max="7167" width="30.140625" style="6" customWidth="1"/>
    <col min="7168" max="7168" width="65.7109375" style="6" customWidth="1"/>
    <col min="7169" max="7172" width="17.140625" style="6" customWidth="1"/>
    <col min="7173" max="7173" width="0" style="6" hidden="1" customWidth="1"/>
    <col min="7174" max="7174" width="10.140625" style="6" bestFit="1" customWidth="1"/>
    <col min="7175" max="7175" width="11" style="6" customWidth="1"/>
    <col min="7176" max="7422" width="9.140625" style="6"/>
    <col min="7423" max="7423" width="30.140625" style="6" customWidth="1"/>
    <col min="7424" max="7424" width="65.7109375" style="6" customWidth="1"/>
    <col min="7425" max="7428" width="17.140625" style="6" customWidth="1"/>
    <col min="7429" max="7429" width="0" style="6" hidden="1" customWidth="1"/>
    <col min="7430" max="7430" width="10.140625" style="6" bestFit="1" customWidth="1"/>
    <col min="7431" max="7431" width="11" style="6" customWidth="1"/>
    <col min="7432" max="7678" width="9.140625" style="6"/>
    <col min="7679" max="7679" width="30.140625" style="6" customWidth="1"/>
    <col min="7680" max="7680" width="65.7109375" style="6" customWidth="1"/>
    <col min="7681" max="7684" width="17.140625" style="6" customWidth="1"/>
    <col min="7685" max="7685" width="0" style="6" hidden="1" customWidth="1"/>
    <col min="7686" max="7686" width="10.140625" style="6" bestFit="1" customWidth="1"/>
    <col min="7687" max="7687" width="11" style="6" customWidth="1"/>
    <col min="7688" max="7934" width="9.140625" style="6"/>
    <col min="7935" max="7935" width="30.140625" style="6" customWidth="1"/>
    <col min="7936" max="7936" width="65.7109375" style="6" customWidth="1"/>
    <col min="7937" max="7940" width="17.140625" style="6" customWidth="1"/>
    <col min="7941" max="7941" width="0" style="6" hidden="1" customWidth="1"/>
    <col min="7942" max="7942" width="10.140625" style="6" bestFit="1" customWidth="1"/>
    <col min="7943" max="7943" width="11" style="6" customWidth="1"/>
    <col min="7944" max="8190" width="9.140625" style="6"/>
    <col min="8191" max="8191" width="30.140625" style="6" customWidth="1"/>
    <col min="8192" max="8192" width="65.7109375" style="6" customWidth="1"/>
    <col min="8193" max="8196" width="17.140625" style="6" customWidth="1"/>
    <col min="8197" max="8197" width="0" style="6" hidden="1" customWidth="1"/>
    <col min="8198" max="8198" width="10.140625" style="6" bestFit="1" customWidth="1"/>
    <col min="8199" max="8199" width="11" style="6" customWidth="1"/>
    <col min="8200" max="8446" width="9.140625" style="6"/>
    <col min="8447" max="8447" width="30.140625" style="6" customWidth="1"/>
    <col min="8448" max="8448" width="65.7109375" style="6" customWidth="1"/>
    <col min="8449" max="8452" width="17.140625" style="6" customWidth="1"/>
    <col min="8453" max="8453" width="0" style="6" hidden="1" customWidth="1"/>
    <col min="8454" max="8454" width="10.140625" style="6" bestFit="1" customWidth="1"/>
    <col min="8455" max="8455" width="11" style="6" customWidth="1"/>
    <col min="8456" max="8702" width="9.140625" style="6"/>
    <col min="8703" max="8703" width="30.140625" style="6" customWidth="1"/>
    <col min="8704" max="8704" width="65.7109375" style="6" customWidth="1"/>
    <col min="8705" max="8708" width="17.140625" style="6" customWidth="1"/>
    <col min="8709" max="8709" width="0" style="6" hidden="1" customWidth="1"/>
    <col min="8710" max="8710" width="10.140625" style="6" bestFit="1" customWidth="1"/>
    <col min="8711" max="8711" width="11" style="6" customWidth="1"/>
    <col min="8712" max="8958" width="9.140625" style="6"/>
    <col min="8959" max="8959" width="30.140625" style="6" customWidth="1"/>
    <col min="8960" max="8960" width="65.7109375" style="6" customWidth="1"/>
    <col min="8961" max="8964" width="17.140625" style="6" customWidth="1"/>
    <col min="8965" max="8965" width="0" style="6" hidden="1" customWidth="1"/>
    <col min="8966" max="8966" width="10.140625" style="6" bestFit="1" customWidth="1"/>
    <col min="8967" max="8967" width="11" style="6" customWidth="1"/>
    <col min="8968" max="9214" width="9.140625" style="6"/>
    <col min="9215" max="9215" width="30.140625" style="6" customWidth="1"/>
    <col min="9216" max="9216" width="65.7109375" style="6" customWidth="1"/>
    <col min="9217" max="9220" width="17.140625" style="6" customWidth="1"/>
    <col min="9221" max="9221" width="0" style="6" hidden="1" customWidth="1"/>
    <col min="9222" max="9222" width="10.140625" style="6" bestFit="1" customWidth="1"/>
    <col min="9223" max="9223" width="11" style="6" customWidth="1"/>
    <col min="9224" max="9470" width="9.140625" style="6"/>
    <col min="9471" max="9471" width="30.140625" style="6" customWidth="1"/>
    <col min="9472" max="9472" width="65.7109375" style="6" customWidth="1"/>
    <col min="9473" max="9476" width="17.140625" style="6" customWidth="1"/>
    <col min="9477" max="9477" width="0" style="6" hidden="1" customWidth="1"/>
    <col min="9478" max="9478" width="10.140625" style="6" bestFit="1" customWidth="1"/>
    <col min="9479" max="9479" width="11" style="6" customWidth="1"/>
    <col min="9480" max="9726" width="9.140625" style="6"/>
    <col min="9727" max="9727" width="30.140625" style="6" customWidth="1"/>
    <col min="9728" max="9728" width="65.7109375" style="6" customWidth="1"/>
    <col min="9729" max="9732" width="17.140625" style="6" customWidth="1"/>
    <col min="9733" max="9733" width="0" style="6" hidden="1" customWidth="1"/>
    <col min="9734" max="9734" width="10.140625" style="6" bestFit="1" customWidth="1"/>
    <col min="9735" max="9735" width="11" style="6" customWidth="1"/>
    <col min="9736" max="9982" width="9.140625" style="6"/>
    <col min="9983" max="9983" width="30.140625" style="6" customWidth="1"/>
    <col min="9984" max="9984" width="65.7109375" style="6" customWidth="1"/>
    <col min="9985" max="9988" width="17.140625" style="6" customWidth="1"/>
    <col min="9989" max="9989" width="0" style="6" hidden="1" customWidth="1"/>
    <col min="9990" max="9990" width="10.140625" style="6" bestFit="1" customWidth="1"/>
    <col min="9991" max="9991" width="11" style="6" customWidth="1"/>
    <col min="9992" max="10238" width="9.140625" style="6"/>
    <col min="10239" max="10239" width="30.140625" style="6" customWidth="1"/>
    <col min="10240" max="10240" width="65.7109375" style="6" customWidth="1"/>
    <col min="10241" max="10244" width="17.140625" style="6" customWidth="1"/>
    <col min="10245" max="10245" width="0" style="6" hidden="1" customWidth="1"/>
    <col min="10246" max="10246" width="10.140625" style="6" bestFit="1" customWidth="1"/>
    <col min="10247" max="10247" width="11" style="6" customWidth="1"/>
    <col min="10248" max="10494" width="9.140625" style="6"/>
    <col min="10495" max="10495" width="30.140625" style="6" customWidth="1"/>
    <col min="10496" max="10496" width="65.7109375" style="6" customWidth="1"/>
    <col min="10497" max="10500" width="17.140625" style="6" customWidth="1"/>
    <col min="10501" max="10501" width="0" style="6" hidden="1" customWidth="1"/>
    <col min="10502" max="10502" width="10.140625" style="6" bestFit="1" customWidth="1"/>
    <col min="10503" max="10503" width="11" style="6" customWidth="1"/>
    <col min="10504" max="10750" width="9.140625" style="6"/>
    <col min="10751" max="10751" width="30.140625" style="6" customWidth="1"/>
    <col min="10752" max="10752" width="65.7109375" style="6" customWidth="1"/>
    <col min="10753" max="10756" width="17.140625" style="6" customWidth="1"/>
    <col min="10757" max="10757" width="0" style="6" hidden="1" customWidth="1"/>
    <col min="10758" max="10758" width="10.140625" style="6" bestFit="1" customWidth="1"/>
    <col min="10759" max="10759" width="11" style="6" customWidth="1"/>
    <col min="10760" max="11006" width="9.140625" style="6"/>
    <col min="11007" max="11007" width="30.140625" style="6" customWidth="1"/>
    <col min="11008" max="11008" width="65.7109375" style="6" customWidth="1"/>
    <col min="11009" max="11012" width="17.140625" style="6" customWidth="1"/>
    <col min="11013" max="11013" width="0" style="6" hidden="1" customWidth="1"/>
    <col min="11014" max="11014" width="10.140625" style="6" bestFit="1" customWidth="1"/>
    <col min="11015" max="11015" width="11" style="6" customWidth="1"/>
    <col min="11016" max="11262" width="9.140625" style="6"/>
    <col min="11263" max="11263" width="30.140625" style="6" customWidth="1"/>
    <col min="11264" max="11264" width="65.7109375" style="6" customWidth="1"/>
    <col min="11265" max="11268" width="17.140625" style="6" customWidth="1"/>
    <col min="11269" max="11269" width="0" style="6" hidden="1" customWidth="1"/>
    <col min="11270" max="11270" width="10.140625" style="6" bestFit="1" customWidth="1"/>
    <col min="11271" max="11271" width="11" style="6" customWidth="1"/>
    <col min="11272" max="11518" width="9.140625" style="6"/>
    <col min="11519" max="11519" width="30.140625" style="6" customWidth="1"/>
    <col min="11520" max="11520" width="65.7109375" style="6" customWidth="1"/>
    <col min="11521" max="11524" width="17.140625" style="6" customWidth="1"/>
    <col min="11525" max="11525" width="0" style="6" hidden="1" customWidth="1"/>
    <col min="11526" max="11526" width="10.140625" style="6" bestFit="1" customWidth="1"/>
    <col min="11527" max="11527" width="11" style="6" customWidth="1"/>
    <col min="11528" max="11774" width="9.140625" style="6"/>
    <col min="11775" max="11775" width="30.140625" style="6" customWidth="1"/>
    <col min="11776" max="11776" width="65.7109375" style="6" customWidth="1"/>
    <col min="11777" max="11780" width="17.140625" style="6" customWidth="1"/>
    <col min="11781" max="11781" width="0" style="6" hidden="1" customWidth="1"/>
    <col min="11782" max="11782" width="10.140625" style="6" bestFit="1" customWidth="1"/>
    <col min="11783" max="11783" width="11" style="6" customWidth="1"/>
    <col min="11784" max="12030" width="9.140625" style="6"/>
    <col min="12031" max="12031" width="30.140625" style="6" customWidth="1"/>
    <col min="12032" max="12032" width="65.7109375" style="6" customWidth="1"/>
    <col min="12033" max="12036" width="17.140625" style="6" customWidth="1"/>
    <col min="12037" max="12037" width="0" style="6" hidden="1" customWidth="1"/>
    <col min="12038" max="12038" width="10.140625" style="6" bestFit="1" customWidth="1"/>
    <col min="12039" max="12039" width="11" style="6" customWidth="1"/>
    <col min="12040" max="12286" width="9.140625" style="6"/>
    <col min="12287" max="12287" width="30.140625" style="6" customWidth="1"/>
    <col min="12288" max="12288" width="65.7109375" style="6" customWidth="1"/>
    <col min="12289" max="12292" width="17.140625" style="6" customWidth="1"/>
    <col min="12293" max="12293" width="0" style="6" hidden="1" customWidth="1"/>
    <col min="12294" max="12294" width="10.140625" style="6" bestFit="1" customWidth="1"/>
    <col min="12295" max="12295" width="11" style="6" customWidth="1"/>
    <col min="12296" max="12542" width="9.140625" style="6"/>
    <col min="12543" max="12543" width="30.140625" style="6" customWidth="1"/>
    <col min="12544" max="12544" width="65.7109375" style="6" customWidth="1"/>
    <col min="12545" max="12548" width="17.140625" style="6" customWidth="1"/>
    <col min="12549" max="12549" width="0" style="6" hidden="1" customWidth="1"/>
    <col min="12550" max="12550" width="10.140625" style="6" bestFit="1" customWidth="1"/>
    <col min="12551" max="12551" width="11" style="6" customWidth="1"/>
    <col min="12552" max="12798" width="9.140625" style="6"/>
    <col min="12799" max="12799" width="30.140625" style="6" customWidth="1"/>
    <col min="12800" max="12800" width="65.7109375" style="6" customWidth="1"/>
    <col min="12801" max="12804" width="17.140625" style="6" customWidth="1"/>
    <col min="12805" max="12805" width="0" style="6" hidden="1" customWidth="1"/>
    <col min="12806" max="12806" width="10.140625" style="6" bestFit="1" customWidth="1"/>
    <col min="12807" max="12807" width="11" style="6" customWidth="1"/>
    <col min="12808" max="13054" width="9.140625" style="6"/>
    <col min="13055" max="13055" width="30.140625" style="6" customWidth="1"/>
    <col min="13056" max="13056" width="65.7109375" style="6" customWidth="1"/>
    <col min="13057" max="13060" width="17.140625" style="6" customWidth="1"/>
    <col min="13061" max="13061" width="0" style="6" hidden="1" customWidth="1"/>
    <col min="13062" max="13062" width="10.140625" style="6" bestFit="1" customWidth="1"/>
    <col min="13063" max="13063" width="11" style="6" customWidth="1"/>
    <col min="13064" max="13310" width="9.140625" style="6"/>
    <col min="13311" max="13311" width="30.140625" style="6" customWidth="1"/>
    <col min="13312" max="13312" width="65.7109375" style="6" customWidth="1"/>
    <col min="13313" max="13316" width="17.140625" style="6" customWidth="1"/>
    <col min="13317" max="13317" width="0" style="6" hidden="1" customWidth="1"/>
    <col min="13318" max="13318" width="10.140625" style="6" bestFit="1" customWidth="1"/>
    <col min="13319" max="13319" width="11" style="6" customWidth="1"/>
    <col min="13320" max="13566" width="9.140625" style="6"/>
    <col min="13567" max="13567" width="30.140625" style="6" customWidth="1"/>
    <col min="13568" max="13568" width="65.7109375" style="6" customWidth="1"/>
    <col min="13569" max="13572" width="17.140625" style="6" customWidth="1"/>
    <col min="13573" max="13573" width="0" style="6" hidden="1" customWidth="1"/>
    <col min="13574" max="13574" width="10.140625" style="6" bestFit="1" customWidth="1"/>
    <col min="13575" max="13575" width="11" style="6" customWidth="1"/>
    <col min="13576" max="13822" width="9.140625" style="6"/>
    <col min="13823" max="13823" width="30.140625" style="6" customWidth="1"/>
    <col min="13824" max="13824" width="65.7109375" style="6" customWidth="1"/>
    <col min="13825" max="13828" width="17.140625" style="6" customWidth="1"/>
    <col min="13829" max="13829" width="0" style="6" hidden="1" customWidth="1"/>
    <col min="13830" max="13830" width="10.140625" style="6" bestFit="1" customWidth="1"/>
    <col min="13831" max="13831" width="11" style="6" customWidth="1"/>
    <col min="13832" max="14078" width="9.140625" style="6"/>
    <col min="14079" max="14079" width="30.140625" style="6" customWidth="1"/>
    <col min="14080" max="14080" width="65.7109375" style="6" customWidth="1"/>
    <col min="14081" max="14084" width="17.140625" style="6" customWidth="1"/>
    <col min="14085" max="14085" width="0" style="6" hidden="1" customWidth="1"/>
    <col min="14086" max="14086" width="10.140625" style="6" bestFit="1" customWidth="1"/>
    <col min="14087" max="14087" width="11" style="6" customWidth="1"/>
    <col min="14088" max="14334" width="9.140625" style="6"/>
    <col min="14335" max="14335" width="30.140625" style="6" customWidth="1"/>
    <col min="14336" max="14336" width="65.7109375" style="6" customWidth="1"/>
    <col min="14337" max="14340" width="17.140625" style="6" customWidth="1"/>
    <col min="14341" max="14341" width="0" style="6" hidden="1" customWidth="1"/>
    <col min="14342" max="14342" width="10.140625" style="6" bestFit="1" customWidth="1"/>
    <col min="14343" max="14343" width="11" style="6" customWidth="1"/>
    <col min="14344" max="14590" width="9.140625" style="6"/>
    <col min="14591" max="14591" width="30.140625" style="6" customWidth="1"/>
    <col min="14592" max="14592" width="65.7109375" style="6" customWidth="1"/>
    <col min="14593" max="14596" width="17.140625" style="6" customWidth="1"/>
    <col min="14597" max="14597" width="0" style="6" hidden="1" customWidth="1"/>
    <col min="14598" max="14598" width="10.140625" style="6" bestFit="1" customWidth="1"/>
    <col min="14599" max="14599" width="11" style="6" customWidth="1"/>
    <col min="14600" max="14846" width="9.140625" style="6"/>
    <col min="14847" max="14847" width="30.140625" style="6" customWidth="1"/>
    <col min="14848" max="14848" width="65.7109375" style="6" customWidth="1"/>
    <col min="14849" max="14852" width="17.140625" style="6" customWidth="1"/>
    <col min="14853" max="14853" width="0" style="6" hidden="1" customWidth="1"/>
    <col min="14854" max="14854" width="10.140625" style="6" bestFit="1" customWidth="1"/>
    <col min="14855" max="14855" width="11" style="6" customWidth="1"/>
    <col min="14856" max="15102" width="9.140625" style="6"/>
    <col min="15103" max="15103" width="30.140625" style="6" customWidth="1"/>
    <col min="15104" max="15104" width="65.7109375" style="6" customWidth="1"/>
    <col min="15105" max="15108" width="17.140625" style="6" customWidth="1"/>
    <col min="15109" max="15109" width="0" style="6" hidden="1" customWidth="1"/>
    <col min="15110" max="15110" width="10.140625" style="6" bestFit="1" customWidth="1"/>
    <col min="15111" max="15111" width="11" style="6" customWidth="1"/>
    <col min="15112" max="15358" width="9.140625" style="6"/>
    <col min="15359" max="15359" width="30.140625" style="6" customWidth="1"/>
    <col min="15360" max="15360" width="65.7109375" style="6" customWidth="1"/>
    <col min="15361" max="15364" width="17.140625" style="6" customWidth="1"/>
    <col min="15365" max="15365" width="0" style="6" hidden="1" customWidth="1"/>
    <col min="15366" max="15366" width="10.140625" style="6" bestFit="1" customWidth="1"/>
    <col min="15367" max="15367" width="11" style="6" customWidth="1"/>
    <col min="15368" max="15614" width="9.140625" style="6"/>
    <col min="15615" max="15615" width="30.140625" style="6" customWidth="1"/>
    <col min="15616" max="15616" width="65.7109375" style="6" customWidth="1"/>
    <col min="15617" max="15620" width="17.140625" style="6" customWidth="1"/>
    <col min="15621" max="15621" width="0" style="6" hidden="1" customWidth="1"/>
    <col min="15622" max="15622" width="10.140625" style="6" bestFit="1" customWidth="1"/>
    <col min="15623" max="15623" width="11" style="6" customWidth="1"/>
    <col min="15624" max="15870" width="9.140625" style="6"/>
    <col min="15871" max="15871" width="30.140625" style="6" customWidth="1"/>
    <col min="15872" max="15872" width="65.7109375" style="6" customWidth="1"/>
    <col min="15873" max="15876" width="17.140625" style="6" customWidth="1"/>
    <col min="15877" max="15877" width="0" style="6" hidden="1" customWidth="1"/>
    <col min="15878" max="15878" width="10.140625" style="6" bestFit="1" customWidth="1"/>
    <col min="15879" max="15879" width="11" style="6" customWidth="1"/>
    <col min="15880" max="16126" width="9.140625" style="6"/>
    <col min="16127" max="16127" width="30.140625" style="6" customWidth="1"/>
    <col min="16128" max="16128" width="65.7109375" style="6" customWidth="1"/>
    <col min="16129" max="16132" width="17.140625" style="6" customWidth="1"/>
    <col min="16133" max="16133" width="0" style="6" hidden="1" customWidth="1"/>
    <col min="16134" max="16134" width="10.140625" style="6" bestFit="1" customWidth="1"/>
    <col min="16135" max="16135" width="11" style="6" customWidth="1"/>
    <col min="16136" max="16384" width="9.140625" style="6"/>
  </cols>
  <sheetData>
    <row r="1" spans="1:240">
      <c r="D1" s="81" t="s">
        <v>400</v>
      </c>
      <c r="E1" s="81"/>
      <c r="F1" s="75"/>
    </row>
    <row r="2" spans="1:240">
      <c r="D2" s="81" t="s">
        <v>401</v>
      </c>
      <c r="E2" s="81"/>
      <c r="F2" s="75"/>
    </row>
    <row r="3" spans="1:240">
      <c r="D3" s="81" t="s">
        <v>398</v>
      </c>
      <c r="E3" s="81"/>
      <c r="F3" s="75"/>
    </row>
    <row r="4" spans="1:240" s="3" customFormat="1" ht="15.75">
      <c r="A4" s="1"/>
      <c r="B4" s="1"/>
      <c r="C4" s="2"/>
      <c r="D4" s="81" t="s">
        <v>399</v>
      </c>
      <c r="E4" s="81"/>
      <c r="F4" s="81"/>
    </row>
    <row r="5" spans="1:240" ht="15.75">
      <c r="B5" s="4"/>
      <c r="C5" s="5"/>
      <c r="D5" s="81" t="s">
        <v>402</v>
      </c>
      <c r="E5" s="81"/>
      <c r="F5" s="75"/>
    </row>
    <row r="6" spans="1:240" ht="15.75">
      <c r="B6" s="4"/>
      <c r="C6" s="5"/>
      <c r="D6" s="5"/>
      <c r="E6" s="5"/>
    </row>
    <row r="7" spans="1:240" ht="15.75" customHeight="1">
      <c r="A7" s="80" t="s">
        <v>0</v>
      </c>
      <c r="B7" s="80"/>
      <c r="C7" s="80"/>
      <c r="D7" s="80"/>
      <c r="E7" s="80"/>
    </row>
    <row r="8" spans="1:240" ht="15.75">
      <c r="A8" s="7"/>
      <c r="B8" s="7"/>
      <c r="C8" s="7"/>
      <c r="D8" s="7"/>
      <c r="E8" s="7"/>
    </row>
    <row r="9" spans="1:240" ht="15.75">
      <c r="A9" s="8"/>
      <c r="B9" s="8"/>
      <c r="C9" s="8"/>
      <c r="D9" s="8"/>
      <c r="E9" s="9" t="s">
        <v>397</v>
      </c>
    </row>
    <row r="10" spans="1:240" ht="39" customHeight="1">
      <c r="A10" s="10" t="s">
        <v>1</v>
      </c>
      <c r="B10" s="10" t="s">
        <v>2</v>
      </c>
      <c r="C10" s="10" t="s">
        <v>394</v>
      </c>
      <c r="D10" s="10" t="s">
        <v>395</v>
      </c>
      <c r="E10" s="10" t="s">
        <v>396</v>
      </c>
    </row>
    <row r="11" spans="1:240" s="15" customFormat="1" ht="15.75">
      <c r="A11" s="11" t="s">
        <v>3</v>
      </c>
      <c r="B11" s="12" t="s">
        <v>4</v>
      </c>
      <c r="C11" s="13">
        <f>SUM(C13:C18)</f>
        <v>1267720.3</v>
      </c>
      <c r="D11" s="13">
        <f>SUM(D13:D18)</f>
        <v>1272164.2</v>
      </c>
      <c r="E11" s="13">
        <f>SUM(E13:E18)</f>
        <v>1326564.1000000001</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row>
    <row r="12" spans="1:240" ht="63">
      <c r="A12" s="16"/>
      <c r="B12" s="17" t="s">
        <v>5</v>
      </c>
      <c r="C12" s="18">
        <f>((C13+C14+C15+C16)*17.01514368/32.01514368)+C17+(C18*17.01514368/30.01514368)</f>
        <v>678869.93561433093</v>
      </c>
      <c r="D12" s="18">
        <f>((D13+D14+D15+D16)*17.05801761/32.05801761)+D17+(D18*17.05801761/30.05801761)</f>
        <v>680658.65959051857</v>
      </c>
      <c r="E12" s="18">
        <f>((E13+E14+E15+E16)*17.16330128/32.16330128)+E17+(E18*17.16330128/30.16330128)</f>
        <v>711730.31969583104</v>
      </c>
    </row>
    <row r="13" spans="1:240" ht="78.75">
      <c r="A13" s="76" t="s">
        <v>6</v>
      </c>
      <c r="B13" s="19" t="s">
        <v>7</v>
      </c>
      <c r="C13" s="14">
        <v>1112774.8999999999</v>
      </c>
      <c r="D13" s="20">
        <v>1134007.2</v>
      </c>
      <c r="E13" s="20">
        <v>1184998.6000000001</v>
      </c>
    </row>
    <row r="14" spans="1:240" ht="63">
      <c r="A14" s="77"/>
      <c r="B14" s="19" t="s">
        <v>8</v>
      </c>
      <c r="C14" s="14">
        <v>53089.9</v>
      </c>
      <c r="D14" s="20">
        <v>54171.1</v>
      </c>
      <c r="E14" s="20">
        <v>55327.199999999997</v>
      </c>
      <c r="G14" s="21"/>
    </row>
    <row r="15" spans="1:240" ht="126">
      <c r="A15" s="22" t="s">
        <v>9</v>
      </c>
      <c r="B15" s="23" t="s">
        <v>10</v>
      </c>
      <c r="C15" s="14">
        <v>5507.1</v>
      </c>
      <c r="D15" s="20">
        <v>18853.2</v>
      </c>
      <c r="E15" s="20">
        <v>19148.7</v>
      </c>
    </row>
    <row r="16" spans="1:240" ht="47.25">
      <c r="A16" s="22" t="s">
        <v>11</v>
      </c>
      <c r="B16" s="19" t="s">
        <v>12</v>
      </c>
      <c r="C16" s="14">
        <v>13124.5</v>
      </c>
      <c r="D16" s="20">
        <v>9341</v>
      </c>
      <c r="E16" s="20">
        <v>9647.5</v>
      </c>
    </row>
    <row r="17" spans="1:240" s="24" customFormat="1" ht="94.5">
      <c r="A17" s="22" t="s">
        <v>13</v>
      </c>
      <c r="B17" s="23" t="s">
        <v>14</v>
      </c>
      <c r="C17" s="14">
        <v>4999.1000000000004</v>
      </c>
      <c r="D17" s="20">
        <v>4085.4</v>
      </c>
      <c r="E17" s="20">
        <v>4184.6000000000004</v>
      </c>
    </row>
    <row r="18" spans="1:240" s="24" customFormat="1" ht="47.25">
      <c r="A18" s="22" t="s">
        <v>15</v>
      </c>
      <c r="B18" s="23" t="s">
        <v>16</v>
      </c>
      <c r="C18" s="14">
        <v>78224.800000000003</v>
      </c>
      <c r="D18" s="20">
        <v>51706.3</v>
      </c>
      <c r="E18" s="20">
        <v>53257.5</v>
      </c>
    </row>
    <row r="19" spans="1:240" ht="31.5">
      <c r="A19" s="25" t="s">
        <v>17</v>
      </c>
      <c r="B19" s="26" t="s">
        <v>18</v>
      </c>
      <c r="C19" s="13">
        <f>C20+C21+C22+C23</f>
        <v>32400.000000000004</v>
      </c>
      <c r="D19" s="13">
        <f>D20+D21+D22+D23</f>
        <v>28978</v>
      </c>
      <c r="E19" s="13">
        <f>E20+E21+E22+E23</f>
        <v>30506.799999999999</v>
      </c>
    </row>
    <row r="20" spans="1:240" ht="126">
      <c r="A20" s="22" t="s">
        <v>19</v>
      </c>
      <c r="B20" s="27" t="s">
        <v>20</v>
      </c>
      <c r="C20" s="14">
        <v>15810</v>
      </c>
      <c r="D20" s="14">
        <v>12964.7</v>
      </c>
      <c r="E20" s="14">
        <v>13431.7</v>
      </c>
    </row>
    <row r="21" spans="1:240" ht="141.75">
      <c r="A21" s="22" t="s">
        <v>21</v>
      </c>
      <c r="B21" s="27" t="s">
        <v>22</v>
      </c>
      <c r="C21" s="14">
        <v>92.5</v>
      </c>
      <c r="D21" s="14">
        <v>72.599999999999994</v>
      </c>
      <c r="E21" s="14">
        <v>77.599999999999994</v>
      </c>
    </row>
    <row r="22" spans="1:240" ht="126">
      <c r="A22" s="22" t="s">
        <v>23</v>
      </c>
      <c r="B22" s="27" t="s">
        <v>24</v>
      </c>
      <c r="C22" s="14">
        <v>18139.8</v>
      </c>
      <c r="D22" s="14">
        <v>17547.2</v>
      </c>
      <c r="E22" s="14">
        <v>18721.2</v>
      </c>
    </row>
    <row r="23" spans="1:240" s="24" customFormat="1" ht="126">
      <c r="A23" s="22" t="s">
        <v>25</v>
      </c>
      <c r="B23" s="27" t="s">
        <v>26</v>
      </c>
      <c r="C23" s="14">
        <v>-1642.3</v>
      </c>
      <c r="D23" s="14">
        <v>-1606.5</v>
      </c>
      <c r="E23" s="14">
        <v>-1723.7</v>
      </c>
    </row>
    <row r="24" spans="1:240" s="30" customFormat="1" ht="15.75">
      <c r="A24" s="28" t="s">
        <v>27</v>
      </c>
      <c r="B24" s="29" t="s">
        <v>28</v>
      </c>
      <c r="C24" s="13">
        <f>C25+C29+C30+C31</f>
        <v>404485.5</v>
      </c>
      <c r="D24" s="13">
        <f>D25+D29+D30+D31</f>
        <v>378495.3</v>
      </c>
      <c r="E24" s="13">
        <f>E25+E29+E30+E31</f>
        <v>418900.1</v>
      </c>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c r="DW24" s="24"/>
      <c r="DX24" s="24"/>
      <c r="DY24" s="24"/>
      <c r="DZ24" s="24"/>
      <c r="EA24" s="24"/>
      <c r="EB24" s="24"/>
      <c r="EC24" s="24"/>
      <c r="ED24" s="24"/>
      <c r="EE24" s="24"/>
      <c r="EF24" s="24"/>
      <c r="EG24" s="24"/>
      <c r="EH24" s="24"/>
      <c r="EI24" s="24"/>
      <c r="EJ24" s="24"/>
      <c r="EK24" s="24"/>
      <c r="EL24" s="24"/>
      <c r="EM24" s="24"/>
      <c r="EN24" s="24"/>
      <c r="EO24" s="24"/>
      <c r="EP24" s="24"/>
      <c r="EQ24" s="24"/>
      <c r="ER24" s="24"/>
      <c r="ES24" s="24"/>
      <c r="ET24" s="24"/>
      <c r="EU24" s="24"/>
      <c r="EV24" s="24"/>
      <c r="EW24" s="24"/>
      <c r="EX24" s="24"/>
      <c r="EY24" s="24"/>
      <c r="EZ24" s="24"/>
      <c r="FA24" s="24"/>
      <c r="FB24" s="24"/>
      <c r="FC24" s="24"/>
      <c r="FD24" s="24"/>
      <c r="FE24" s="24"/>
      <c r="FF24" s="24"/>
      <c r="FG24" s="24"/>
      <c r="FH24" s="24"/>
      <c r="FI24" s="24"/>
      <c r="FJ24" s="24"/>
      <c r="FK24" s="24"/>
      <c r="FL24" s="24"/>
      <c r="FM24" s="24"/>
      <c r="FN24" s="24"/>
      <c r="FO24" s="24"/>
      <c r="FP24" s="24"/>
      <c r="FQ24" s="24"/>
      <c r="FR24" s="24"/>
      <c r="FS24" s="24"/>
      <c r="FT24" s="24"/>
      <c r="FU24" s="24"/>
      <c r="FV24" s="24"/>
      <c r="FW24" s="24"/>
      <c r="FX24" s="24"/>
      <c r="FY24" s="24"/>
      <c r="FZ24" s="24"/>
      <c r="GA24" s="24"/>
      <c r="GB24" s="24"/>
      <c r="GC24" s="24"/>
      <c r="GD24" s="24"/>
      <c r="GE24" s="24"/>
      <c r="GF24" s="24"/>
      <c r="GG24" s="24"/>
      <c r="GH24" s="24"/>
      <c r="GI24" s="24"/>
      <c r="GJ24" s="24"/>
      <c r="GK24" s="24"/>
      <c r="GL24" s="24"/>
      <c r="GM24" s="24"/>
      <c r="GN24" s="24"/>
      <c r="GO24" s="24"/>
      <c r="GP24" s="24"/>
      <c r="GQ24" s="24"/>
      <c r="GR24" s="24"/>
      <c r="GS24" s="24"/>
      <c r="GT24" s="24"/>
      <c r="GU24" s="24"/>
      <c r="GV24" s="24"/>
      <c r="GW24" s="24"/>
      <c r="GX24" s="24"/>
      <c r="GY24" s="24"/>
      <c r="GZ24" s="24"/>
      <c r="HA24" s="24"/>
      <c r="HB24" s="24"/>
      <c r="HC24" s="24"/>
      <c r="HD24" s="24"/>
      <c r="HE24" s="24"/>
      <c r="HF24" s="24"/>
      <c r="HG24" s="24"/>
      <c r="HH24" s="24"/>
      <c r="HI24" s="24"/>
      <c r="HJ24" s="24"/>
      <c r="HK24" s="24"/>
      <c r="HL24" s="24"/>
      <c r="HM24" s="24"/>
      <c r="HN24" s="24"/>
      <c r="HO24" s="24"/>
      <c r="HP24" s="24"/>
      <c r="HQ24" s="24"/>
      <c r="HR24" s="24"/>
      <c r="HS24" s="24"/>
      <c r="HT24" s="24"/>
      <c r="HU24" s="24"/>
      <c r="HV24" s="24"/>
      <c r="HW24" s="24"/>
      <c r="HX24" s="24"/>
      <c r="HY24" s="24"/>
      <c r="HZ24" s="24"/>
      <c r="IA24" s="24"/>
      <c r="IB24" s="24"/>
      <c r="IC24" s="24"/>
      <c r="ID24" s="24"/>
      <c r="IE24" s="24"/>
      <c r="IF24" s="24"/>
    </row>
    <row r="25" spans="1:240" s="30" customFormat="1" ht="31.5">
      <c r="A25" s="11" t="s">
        <v>29</v>
      </c>
      <c r="B25" s="12" t="s">
        <v>30</v>
      </c>
      <c r="C25" s="13">
        <f>C26+C27+C28</f>
        <v>376371.1</v>
      </c>
      <c r="D25" s="13">
        <f>D26+D27+D28</f>
        <v>349262.39999999997</v>
      </c>
      <c r="E25" s="13">
        <f>E26+E27+E28</f>
        <v>389572.5</v>
      </c>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row>
    <row r="26" spans="1:240" s="30" customFormat="1" ht="31.5">
      <c r="A26" s="10" t="s">
        <v>31</v>
      </c>
      <c r="B26" s="31" t="s">
        <v>32</v>
      </c>
      <c r="C26" s="14">
        <v>287575</v>
      </c>
      <c r="D26" s="14">
        <v>289095.09999999998</v>
      </c>
      <c r="E26" s="14">
        <v>324514.90000000002</v>
      </c>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row>
    <row r="27" spans="1:240" ht="47.25">
      <c r="A27" s="10" t="s">
        <v>33</v>
      </c>
      <c r="B27" s="31" t="s">
        <v>34</v>
      </c>
      <c r="C27" s="14">
        <v>9.6</v>
      </c>
      <c r="D27" s="14">
        <v>67.3</v>
      </c>
      <c r="E27" s="14">
        <v>57.6</v>
      </c>
    </row>
    <row r="28" spans="1:240" ht="63">
      <c r="A28" s="10" t="s">
        <v>35</v>
      </c>
      <c r="B28" s="31" t="s">
        <v>36</v>
      </c>
      <c r="C28" s="14">
        <v>88786.5</v>
      </c>
      <c r="D28" s="14">
        <v>60100</v>
      </c>
      <c r="E28" s="14">
        <v>65000</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c r="DW28" s="24"/>
      <c r="DX28" s="24"/>
      <c r="DY28" s="24"/>
      <c r="DZ28" s="24"/>
      <c r="EA28" s="24"/>
      <c r="EB28" s="24"/>
      <c r="EC28" s="24"/>
      <c r="ED28" s="24"/>
      <c r="EE28" s="24"/>
      <c r="EF28" s="24"/>
      <c r="EG28" s="24"/>
      <c r="EH28" s="24"/>
      <c r="EI28" s="24"/>
      <c r="EJ28" s="24"/>
      <c r="EK28" s="24"/>
      <c r="EL28" s="24"/>
      <c r="EM28" s="24"/>
      <c r="EN28" s="24"/>
      <c r="EO28" s="24"/>
      <c r="EP28" s="24"/>
      <c r="EQ28" s="24"/>
      <c r="ER28" s="24"/>
      <c r="ES28" s="24"/>
      <c r="ET28" s="24"/>
      <c r="EU28" s="24"/>
      <c r="EV28" s="24"/>
      <c r="EW28" s="24"/>
      <c r="EX28" s="24"/>
      <c r="EY28" s="24"/>
      <c r="EZ28" s="24"/>
      <c r="FA28" s="24"/>
      <c r="FB28" s="24"/>
      <c r="FC28" s="24"/>
      <c r="FD28" s="24"/>
      <c r="FE28" s="24"/>
      <c r="FF28" s="24"/>
      <c r="FG28" s="24"/>
      <c r="FH28" s="24"/>
      <c r="FI28" s="24"/>
      <c r="FJ28" s="24"/>
      <c r="FK28" s="24"/>
      <c r="FL28" s="24"/>
      <c r="FM28" s="24"/>
      <c r="FN28" s="24"/>
      <c r="FO28" s="24"/>
      <c r="FP28" s="24"/>
      <c r="FQ28" s="24"/>
      <c r="FR28" s="24"/>
      <c r="FS28" s="24"/>
      <c r="FT28" s="24"/>
      <c r="FU28" s="24"/>
      <c r="FV28" s="24"/>
      <c r="FW28" s="24"/>
      <c r="FX28" s="24"/>
      <c r="FY28" s="24"/>
      <c r="FZ28" s="24"/>
      <c r="GA28" s="24"/>
      <c r="GB28" s="24"/>
      <c r="GC28" s="24"/>
      <c r="GD28" s="24"/>
      <c r="GE28" s="24"/>
      <c r="GF28" s="24"/>
      <c r="GG28" s="24"/>
      <c r="GH28" s="24"/>
      <c r="GI28" s="24"/>
      <c r="GJ28" s="24"/>
      <c r="GK28" s="24"/>
      <c r="GL28" s="24"/>
      <c r="GM28" s="24"/>
      <c r="GN28" s="24"/>
      <c r="GO28" s="24"/>
      <c r="GP28" s="24"/>
      <c r="GQ28" s="24"/>
      <c r="GR28" s="24"/>
      <c r="GS28" s="24"/>
      <c r="GT28" s="24"/>
      <c r="GU28" s="24"/>
      <c r="GV28" s="24"/>
      <c r="GW28" s="24"/>
      <c r="GX28" s="24"/>
      <c r="GY28" s="24"/>
      <c r="GZ28" s="24"/>
      <c r="HA28" s="24"/>
      <c r="HB28" s="24"/>
      <c r="HC28" s="24"/>
      <c r="HD28" s="24"/>
      <c r="HE28" s="24"/>
      <c r="HF28" s="24"/>
      <c r="HG28" s="24"/>
      <c r="HH28" s="24"/>
      <c r="HI28" s="24"/>
      <c r="HJ28" s="24"/>
      <c r="HK28" s="24"/>
      <c r="HL28" s="24"/>
      <c r="HM28" s="24"/>
      <c r="HN28" s="24"/>
      <c r="HO28" s="24"/>
      <c r="HP28" s="24"/>
      <c r="HQ28" s="24"/>
      <c r="HR28" s="24"/>
      <c r="HS28" s="24"/>
      <c r="HT28" s="24"/>
      <c r="HU28" s="24"/>
      <c r="HV28" s="24"/>
      <c r="HW28" s="24"/>
      <c r="HX28" s="24"/>
      <c r="HY28" s="24"/>
      <c r="HZ28" s="24"/>
      <c r="IA28" s="24"/>
      <c r="IB28" s="24"/>
      <c r="IC28" s="24"/>
      <c r="ID28" s="24"/>
      <c r="IE28" s="24"/>
      <c r="IF28" s="24"/>
    </row>
    <row r="29" spans="1:240" ht="31.5">
      <c r="A29" s="10" t="s">
        <v>37</v>
      </c>
      <c r="B29" s="31" t="s">
        <v>38</v>
      </c>
      <c r="C29" s="14">
        <v>44</v>
      </c>
      <c r="D29" s="14">
        <v>200</v>
      </c>
      <c r="E29" s="14">
        <v>150</v>
      </c>
    </row>
    <row r="30" spans="1:240" s="24" customFormat="1" ht="15.75">
      <c r="A30" s="10" t="s">
        <v>39</v>
      </c>
      <c r="B30" s="31" t="s">
        <v>40</v>
      </c>
      <c r="C30" s="14">
        <v>510</v>
      </c>
      <c r="D30" s="14">
        <v>232.9</v>
      </c>
      <c r="E30" s="14">
        <v>327.60000000000002</v>
      </c>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row>
    <row r="31" spans="1:240" ht="47.25">
      <c r="A31" s="10" t="s">
        <v>41</v>
      </c>
      <c r="B31" s="31" t="s">
        <v>42</v>
      </c>
      <c r="C31" s="14">
        <v>27560.400000000001</v>
      </c>
      <c r="D31" s="14">
        <v>28800</v>
      </c>
      <c r="E31" s="14">
        <v>28850</v>
      </c>
    </row>
    <row r="32" spans="1:240" s="24" customFormat="1" ht="15.75">
      <c r="A32" s="11" t="s">
        <v>43</v>
      </c>
      <c r="B32" s="32" t="s">
        <v>44</v>
      </c>
      <c r="C32" s="13">
        <f>C33+C34</f>
        <v>169955.90000000002</v>
      </c>
      <c r="D32" s="13">
        <f>D33+D34</f>
        <v>167742.39999999999</v>
      </c>
      <c r="E32" s="13">
        <f>E33+E34</f>
        <v>168130.9</v>
      </c>
    </row>
    <row r="33" spans="1:240" s="24" customFormat="1" ht="47.25">
      <c r="A33" s="10" t="s">
        <v>45</v>
      </c>
      <c r="B33" s="31" t="s">
        <v>46</v>
      </c>
      <c r="C33" s="14">
        <v>72808.600000000006</v>
      </c>
      <c r="D33" s="14">
        <v>64742.400000000001</v>
      </c>
      <c r="E33" s="14">
        <v>65130.9</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row>
    <row r="34" spans="1:240" s="24" customFormat="1" ht="15.75">
      <c r="A34" s="10" t="s">
        <v>47</v>
      </c>
      <c r="B34" s="12" t="s">
        <v>48</v>
      </c>
      <c r="C34" s="13">
        <f>C35+C36</f>
        <v>97147.3</v>
      </c>
      <c r="D34" s="13">
        <f>D35+D36</f>
        <v>103000</v>
      </c>
      <c r="E34" s="13">
        <f>E35+E36</f>
        <v>103000</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row>
    <row r="35" spans="1:240" s="24" customFormat="1" ht="31.5">
      <c r="A35" s="10" t="s">
        <v>49</v>
      </c>
      <c r="B35" s="31" t="s">
        <v>50</v>
      </c>
      <c r="C35" s="14">
        <v>80147.3</v>
      </c>
      <c r="D35" s="14">
        <v>90000</v>
      </c>
      <c r="E35" s="14">
        <v>90000</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row>
    <row r="36" spans="1:240" s="24" customFormat="1" ht="31.5">
      <c r="A36" s="10" t="s">
        <v>51</v>
      </c>
      <c r="B36" s="31" t="s">
        <v>52</v>
      </c>
      <c r="C36" s="14">
        <v>17000</v>
      </c>
      <c r="D36" s="14">
        <v>13000</v>
      </c>
      <c r="E36" s="14">
        <v>13000</v>
      </c>
    </row>
    <row r="37" spans="1:240" ht="15.75">
      <c r="A37" s="11" t="s">
        <v>53</v>
      </c>
      <c r="B37" s="12" t="s">
        <v>54</v>
      </c>
      <c r="C37" s="13">
        <f>SUM(C38:C40)</f>
        <v>26791.399999999998</v>
      </c>
      <c r="D37" s="13">
        <f>SUM(D38:D40)</f>
        <v>25732.400000000001</v>
      </c>
      <c r="E37" s="13">
        <f>SUM(E38:E40)</f>
        <v>25707.4</v>
      </c>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row>
    <row r="38" spans="1:240" ht="47.25">
      <c r="A38" s="10" t="s">
        <v>55</v>
      </c>
      <c r="B38" s="31" t="s">
        <v>56</v>
      </c>
      <c r="C38" s="14">
        <v>26605.599999999999</v>
      </c>
      <c r="D38" s="14">
        <v>25650</v>
      </c>
      <c r="E38" s="14">
        <v>25650</v>
      </c>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24"/>
      <c r="GQ38" s="24"/>
      <c r="GR38" s="24"/>
      <c r="GS38" s="24"/>
      <c r="GT38" s="24"/>
      <c r="GU38" s="24"/>
      <c r="GV38" s="24"/>
      <c r="GW38" s="24"/>
      <c r="GX38" s="24"/>
      <c r="GY38" s="24"/>
      <c r="GZ38" s="24"/>
      <c r="HA38" s="24"/>
      <c r="HB38" s="24"/>
      <c r="HC38" s="24"/>
      <c r="HD38" s="24"/>
      <c r="HE38" s="24"/>
      <c r="HF38" s="24"/>
      <c r="HG38" s="24"/>
      <c r="HH38" s="24"/>
      <c r="HI38" s="24"/>
      <c r="HJ38" s="24"/>
      <c r="HK38" s="24"/>
      <c r="HL38" s="24"/>
      <c r="HM38" s="24"/>
      <c r="HN38" s="24"/>
      <c r="HO38" s="24"/>
      <c r="HP38" s="24"/>
      <c r="HQ38" s="24"/>
      <c r="HR38" s="24"/>
      <c r="HS38" s="24"/>
      <c r="HT38" s="24"/>
      <c r="HU38" s="24"/>
      <c r="HV38" s="24"/>
      <c r="HW38" s="24"/>
      <c r="HX38" s="24"/>
      <c r="HY38" s="24"/>
      <c r="HZ38" s="24"/>
      <c r="IA38" s="24"/>
      <c r="IB38" s="24"/>
      <c r="IC38" s="24"/>
      <c r="ID38" s="24"/>
      <c r="IE38" s="24"/>
      <c r="IF38" s="24"/>
    </row>
    <row r="39" spans="1:240" s="30" customFormat="1" ht="31.5">
      <c r="A39" s="10" t="s">
        <v>57</v>
      </c>
      <c r="B39" s="31" t="s">
        <v>58</v>
      </c>
      <c r="C39" s="14">
        <v>165</v>
      </c>
      <c r="D39" s="14">
        <v>60</v>
      </c>
      <c r="E39" s="14">
        <v>35</v>
      </c>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row>
    <row r="40" spans="1:240" ht="94.5">
      <c r="A40" s="10" t="s">
        <v>59</v>
      </c>
      <c r="B40" s="31" t="s">
        <v>60</v>
      </c>
      <c r="C40" s="14">
        <v>20.8</v>
      </c>
      <c r="D40" s="14">
        <v>22.4</v>
      </c>
      <c r="E40" s="14">
        <v>22.4</v>
      </c>
    </row>
    <row r="41" spans="1:240" ht="15.75">
      <c r="A41" s="33" t="s">
        <v>61</v>
      </c>
      <c r="B41" s="34"/>
      <c r="C41" s="13">
        <f>C11+C19+C24+C32+C37</f>
        <v>1901353.1</v>
      </c>
      <c r="D41" s="13">
        <f>D11+D19+D24+D32+D37</f>
        <v>1873112.2999999998</v>
      </c>
      <c r="E41" s="13">
        <f>E11+E19+E24+E32+E37</f>
        <v>1969809.2999999998</v>
      </c>
    </row>
    <row r="42" spans="1:240" s="30" customFormat="1" ht="31.5">
      <c r="A42" s="11" t="s">
        <v>62</v>
      </c>
      <c r="B42" s="32" t="s">
        <v>63</v>
      </c>
      <c r="C42" s="13">
        <f>SUM(C43:C52)</f>
        <v>82551.3</v>
      </c>
      <c r="D42" s="13">
        <f>SUM(D43:D52)</f>
        <v>79657.899999999994</v>
      </c>
      <c r="E42" s="13">
        <f>SUM(E43:E52)</f>
        <v>79554.799999999988</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row>
    <row r="43" spans="1:240" s="30" customFormat="1" ht="78.75">
      <c r="A43" s="35" t="s">
        <v>64</v>
      </c>
      <c r="B43" s="36" t="s">
        <v>65</v>
      </c>
      <c r="C43" s="14">
        <v>52571.9</v>
      </c>
      <c r="D43" s="14">
        <v>52571.9</v>
      </c>
      <c r="E43" s="14">
        <v>52571.9</v>
      </c>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row>
    <row r="44" spans="1:240" s="30" customFormat="1" ht="78.75">
      <c r="A44" s="35" t="s">
        <v>66</v>
      </c>
      <c r="B44" s="36" t="s">
        <v>67</v>
      </c>
      <c r="C44" s="14">
        <v>8257.2000000000007</v>
      </c>
      <c r="D44" s="14">
        <v>8257.2000000000007</v>
      </c>
      <c r="E44" s="14">
        <v>8257.2000000000007</v>
      </c>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row>
    <row r="45" spans="1:240" s="24" customFormat="1" ht="78.75">
      <c r="A45" s="35" t="s">
        <v>68</v>
      </c>
      <c r="B45" s="36" t="s">
        <v>69</v>
      </c>
      <c r="C45" s="14">
        <v>263.39999999999998</v>
      </c>
      <c r="D45" s="14">
        <v>263.39999999999998</v>
      </c>
      <c r="E45" s="14">
        <v>263.39999999999998</v>
      </c>
    </row>
    <row r="46" spans="1:240" s="24" customFormat="1" ht="78.75">
      <c r="A46" s="35" t="s">
        <v>70</v>
      </c>
      <c r="B46" s="36" t="s">
        <v>69</v>
      </c>
      <c r="C46" s="14">
        <v>11.2</v>
      </c>
      <c r="D46" s="14">
        <v>11.2</v>
      </c>
      <c r="E46" s="14">
        <v>11.2</v>
      </c>
    </row>
    <row r="47" spans="1:240" s="24" customFormat="1" ht="78.75">
      <c r="A47" s="35" t="s">
        <v>71</v>
      </c>
      <c r="B47" s="36" t="s">
        <v>69</v>
      </c>
      <c r="C47" s="14">
        <v>1015.6</v>
      </c>
      <c r="D47" s="14">
        <v>787</v>
      </c>
      <c r="E47" s="14">
        <v>787</v>
      </c>
    </row>
    <row r="48" spans="1:240" s="24" customFormat="1" ht="78.75">
      <c r="A48" s="35" t="s">
        <v>72</v>
      </c>
      <c r="B48" s="36" t="s">
        <v>69</v>
      </c>
      <c r="C48" s="14">
        <v>176.2</v>
      </c>
      <c r="D48" s="14">
        <v>176.2</v>
      </c>
      <c r="E48" s="14">
        <v>176.2</v>
      </c>
    </row>
    <row r="49" spans="1:239" s="24" customFormat="1" ht="31.5">
      <c r="A49" s="35" t="s">
        <v>73</v>
      </c>
      <c r="B49" s="37" t="s">
        <v>74</v>
      </c>
      <c r="C49" s="14">
        <v>8920</v>
      </c>
      <c r="D49" s="14">
        <v>8920</v>
      </c>
      <c r="E49" s="14">
        <v>8920</v>
      </c>
    </row>
    <row r="50" spans="1:239" s="24" customFormat="1" ht="126">
      <c r="A50" s="35" t="s">
        <v>75</v>
      </c>
      <c r="B50" s="37" t="s">
        <v>76</v>
      </c>
      <c r="C50" s="14">
        <v>18</v>
      </c>
      <c r="D50" s="14">
        <v>0</v>
      </c>
      <c r="E50" s="14">
        <v>0</v>
      </c>
    </row>
    <row r="51" spans="1:239" s="24" customFormat="1" ht="63">
      <c r="A51" s="35" t="s">
        <v>77</v>
      </c>
      <c r="B51" s="36" t="s">
        <v>78</v>
      </c>
      <c r="C51" s="14">
        <v>1611</v>
      </c>
      <c r="D51" s="14">
        <v>330</v>
      </c>
      <c r="E51" s="14">
        <v>330</v>
      </c>
    </row>
    <row r="52" spans="1:239" s="24" customFormat="1" ht="94.5">
      <c r="A52" s="35" t="s">
        <v>79</v>
      </c>
      <c r="B52" s="31" t="s">
        <v>80</v>
      </c>
      <c r="C52" s="14">
        <v>9706.7999999999993</v>
      </c>
      <c r="D52" s="14">
        <v>8341</v>
      </c>
      <c r="E52" s="14">
        <v>8237.9</v>
      </c>
    </row>
    <row r="53" spans="1:239" s="24" customFormat="1" ht="15.75">
      <c r="A53" s="11" t="s">
        <v>81</v>
      </c>
      <c r="B53" s="12" t="s">
        <v>82</v>
      </c>
      <c r="C53" s="13">
        <f>SUM(C54:C56)</f>
        <v>1645.1000000000001</v>
      </c>
      <c r="D53" s="13">
        <f>SUM(D54:D56)</f>
        <v>3607.1</v>
      </c>
      <c r="E53" s="13">
        <f>SUM(E54:E56)</f>
        <v>3751.4</v>
      </c>
    </row>
    <row r="54" spans="1:239" s="38" customFormat="1" ht="78.75">
      <c r="A54" s="10" t="s">
        <v>83</v>
      </c>
      <c r="B54" s="31" t="s">
        <v>84</v>
      </c>
      <c r="C54" s="73">
        <v>971.4</v>
      </c>
      <c r="D54" s="14">
        <v>1770.8</v>
      </c>
      <c r="E54" s="14">
        <v>1841.7</v>
      </c>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row>
    <row r="55" spans="1:239" s="38" customFormat="1" ht="63">
      <c r="A55" s="10" t="s">
        <v>85</v>
      </c>
      <c r="B55" s="31" t="s">
        <v>86</v>
      </c>
      <c r="C55" s="73">
        <v>365</v>
      </c>
      <c r="D55" s="14">
        <v>622.20000000000005</v>
      </c>
      <c r="E55" s="14">
        <v>647.1</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row>
    <row r="56" spans="1:239" s="38" customFormat="1" ht="63">
      <c r="A56" s="10" t="s">
        <v>87</v>
      </c>
      <c r="B56" s="31" t="s">
        <v>88</v>
      </c>
      <c r="C56" s="74">
        <v>308.7</v>
      </c>
      <c r="D56" s="14">
        <v>1214.0999999999999</v>
      </c>
      <c r="E56" s="14">
        <v>1262.5999999999999</v>
      </c>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row>
    <row r="57" spans="1:239" s="38" customFormat="1" ht="31.5">
      <c r="A57" s="11" t="s">
        <v>89</v>
      </c>
      <c r="B57" s="12" t="s">
        <v>90</v>
      </c>
      <c r="C57" s="13">
        <f>C58+C63</f>
        <v>13982.400000000001</v>
      </c>
      <c r="D57" s="13">
        <f>D58+D63</f>
        <v>10829.300000000001</v>
      </c>
      <c r="E57" s="13">
        <f>E58+E63</f>
        <v>10875.800000000001</v>
      </c>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row>
    <row r="58" spans="1:239" s="38" customFormat="1" ht="31.5">
      <c r="A58" s="10" t="s">
        <v>91</v>
      </c>
      <c r="B58" s="31" t="s">
        <v>92</v>
      </c>
      <c r="C58" s="13">
        <f>SUM(C59:C62)</f>
        <v>11795.300000000001</v>
      </c>
      <c r="D58" s="13">
        <f>SUM(D59:D62)</f>
        <v>9158.7000000000007</v>
      </c>
      <c r="E58" s="13">
        <f>SUM(E59:E62)</f>
        <v>9158.7000000000007</v>
      </c>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row>
    <row r="59" spans="1:239" s="38" customFormat="1" ht="31.5">
      <c r="A59" s="10" t="s">
        <v>93</v>
      </c>
      <c r="B59" s="31" t="s">
        <v>92</v>
      </c>
      <c r="C59" s="14">
        <v>2435.1999999999998</v>
      </c>
      <c r="D59" s="14">
        <v>0</v>
      </c>
      <c r="E59" s="14">
        <v>0</v>
      </c>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row>
    <row r="60" spans="1:239" s="38" customFormat="1" ht="78.75">
      <c r="A60" s="10" t="s">
        <v>94</v>
      </c>
      <c r="B60" s="31" t="s">
        <v>95</v>
      </c>
      <c r="C60" s="14">
        <v>8200</v>
      </c>
      <c r="D60" s="14">
        <v>8200</v>
      </c>
      <c r="E60" s="14">
        <v>8200</v>
      </c>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row>
    <row r="61" spans="1:239" s="38" customFormat="1" ht="78.75">
      <c r="A61" s="10" t="s">
        <v>96</v>
      </c>
      <c r="B61" s="31" t="s">
        <v>95</v>
      </c>
      <c r="C61" s="14">
        <v>1.4</v>
      </c>
      <c r="D61" s="14">
        <v>0</v>
      </c>
      <c r="E61" s="14">
        <v>0</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row>
    <row r="62" spans="1:239" s="38" customFormat="1" ht="31.5">
      <c r="A62" s="10" t="s">
        <v>97</v>
      </c>
      <c r="B62" s="31" t="s">
        <v>92</v>
      </c>
      <c r="C62" s="14">
        <v>1158.7</v>
      </c>
      <c r="D62" s="14">
        <v>958.7</v>
      </c>
      <c r="E62" s="14">
        <v>958.7</v>
      </c>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row>
    <row r="63" spans="1:239" s="38" customFormat="1" ht="15.75">
      <c r="A63" s="11" t="s">
        <v>98</v>
      </c>
      <c r="B63" s="12" t="s">
        <v>99</v>
      </c>
      <c r="C63" s="13">
        <f>C64+C68</f>
        <v>2187.1</v>
      </c>
      <c r="D63" s="13">
        <f>D64+D68</f>
        <v>1670.6</v>
      </c>
      <c r="E63" s="13">
        <f>E64+E68</f>
        <v>1717.1</v>
      </c>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row>
    <row r="64" spans="1:239" ht="47.25">
      <c r="A64" s="10" t="s">
        <v>100</v>
      </c>
      <c r="B64" s="31" t="s">
        <v>101</v>
      </c>
      <c r="C64" s="14">
        <f>SUM(C65:C67)</f>
        <v>1561.2</v>
      </c>
      <c r="D64" s="14">
        <f>SUM(D65:D67)</f>
        <v>954.8</v>
      </c>
      <c r="E64" s="14">
        <f>SUM(E65:E67)</f>
        <v>1001.3000000000001</v>
      </c>
    </row>
    <row r="65" spans="1:6" ht="47.25">
      <c r="A65" s="10" t="s">
        <v>102</v>
      </c>
      <c r="B65" s="31" t="s">
        <v>101</v>
      </c>
      <c r="C65" s="14">
        <v>437.7</v>
      </c>
      <c r="D65" s="14">
        <v>128.4</v>
      </c>
      <c r="E65" s="14">
        <v>130.80000000000001</v>
      </c>
    </row>
    <row r="66" spans="1:6" ht="47.25">
      <c r="A66" s="10" t="s">
        <v>103</v>
      </c>
      <c r="B66" s="31" t="s">
        <v>101</v>
      </c>
      <c r="C66" s="14">
        <v>36</v>
      </c>
      <c r="D66" s="14">
        <v>18.899999999999999</v>
      </c>
      <c r="E66" s="14">
        <v>18.899999999999999</v>
      </c>
    </row>
    <row r="67" spans="1:6" ht="47.25">
      <c r="A67" s="10" t="s">
        <v>104</v>
      </c>
      <c r="B67" s="31" t="s">
        <v>101</v>
      </c>
      <c r="C67" s="14">
        <v>1087.5</v>
      </c>
      <c r="D67" s="14">
        <v>807.5</v>
      </c>
      <c r="E67" s="14">
        <v>851.6</v>
      </c>
    </row>
    <row r="68" spans="1:6" ht="31.5">
      <c r="A68" s="10" t="s">
        <v>105</v>
      </c>
      <c r="B68" s="31" t="s">
        <v>106</v>
      </c>
      <c r="C68" s="14">
        <f>SUM(C69:C74)</f>
        <v>625.9</v>
      </c>
      <c r="D68" s="14">
        <f t="shared" ref="D68" si="0">SUM(D69:D74)</f>
        <v>715.8</v>
      </c>
      <c r="E68" s="14">
        <f t="shared" ref="E68" si="1">SUM(E69:E74)</f>
        <v>715.8</v>
      </c>
    </row>
    <row r="69" spans="1:6" ht="31.5">
      <c r="A69" s="10" t="s">
        <v>107</v>
      </c>
      <c r="B69" s="31" t="s">
        <v>106</v>
      </c>
      <c r="C69" s="14">
        <v>0</v>
      </c>
      <c r="D69" s="14">
        <v>451.1</v>
      </c>
      <c r="E69" s="14">
        <v>451.1</v>
      </c>
    </row>
    <row r="70" spans="1:6" ht="31.5">
      <c r="A70" s="10" t="s">
        <v>108</v>
      </c>
      <c r="B70" s="31" t="s">
        <v>106</v>
      </c>
      <c r="C70" s="14">
        <v>297.89999999999998</v>
      </c>
      <c r="D70" s="14">
        <v>264.7</v>
      </c>
      <c r="E70" s="14">
        <v>264.7</v>
      </c>
    </row>
    <row r="71" spans="1:6" ht="31.5">
      <c r="A71" s="10" t="s">
        <v>109</v>
      </c>
      <c r="B71" s="31" t="s">
        <v>106</v>
      </c>
      <c r="C71" s="14">
        <v>3.9</v>
      </c>
      <c r="D71" s="14">
        <v>0</v>
      </c>
      <c r="E71" s="14">
        <v>0</v>
      </c>
    </row>
    <row r="72" spans="1:6" ht="31.5">
      <c r="A72" s="10" t="s">
        <v>110</v>
      </c>
      <c r="B72" s="31" t="s">
        <v>106</v>
      </c>
      <c r="C72" s="14">
        <v>207.1</v>
      </c>
      <c r="D72" s="14">
        <v>0</v>
      </c>
      <c r="E72" s="14">
        <v>0</v>
      </c>
    </row>
    <row r="73" spans="1:6" ht="31.5">
      <c r="A73" s="10" t="s">
        <v>111</v>
      </c>
      <c r="B73" s="31" t="s">
        <v>106</v>
      </c>
      <c r="C73" s="14">
        <v>116.9</v>
      </c>
      <c r="D73" s="14">
        <v>0</v>
      </c>
      <c r="E73" s="14">
        <v>0</v>
      </c>
    </row>
    <row r="74" spans="1:6" ht="31.5">
      <c r="A74" s="10" t="s">
        <v>112</v>
      </c>
      <c r="B74" s="31" t="s">
        <v>106</v>
      </c>
      <c r="C74" s="14">
        <v>0.1</v>
      </c>
      <c r="D74" s="14">
        <v>0</v>
      </c>
      <c r="E74" s="14">
        <v>0</v>
      </c>
    </row>
    <row r="75" spans="1:6" ht="31.5">
      <c r="A75" s="11" t="s">
        <v>113</v>
      </c>
      <c r="B75" s="12" t="s">
        <v>114</v>
      </c>
      <c r="C75" s="13">
        <f>SUM(C76:C84)</f>
        <v>48129.3</v>
      </c>
      <c r="D75" s="13">
        <f>SUM(D76:D84)</f>
        <v>22048.2</v>
      </c>
      <c r="E75" s="13">
        <f>SUM(E76:E84)</f>
        <v>20494.2</v>
      </c>
    </row>
    <row r="76" spans="1:6" ht="94.5">
      <c r="A76" s="39" t="s">
        <v>115</v>
      </c>
      <c r="B76" s="31" t="s">
        <v>116</v>
      </c>
      <c r="C76" s="14">
        <v>17.8</v>
      </c>
      <c r="D76" s="14">
        <v>12.2</v>
      </c>
      <c r="E76" s="14">
        <v>12.2</v>
      </c>
      <c r="F76" s="40"/>
    </row>
    <row r="77" spans="1:6" ht="94.5">
      <c r="A77" s="39" t="s">
        <v>117</v>
      </c>
      <c r="B77" s="31" t="s">
        <v>116</v>
      </c>
      <c r="C77" s="14">
        <v>4.4000000000000004</v>
      </c>
      <c r="D77" s="14">
        <v>3.5</v>
      </c>
      <c r="E77" s="14">
        <v>3.5</v>
      </c>
      <c r="F77" s="40"/>
    </row>
    <row r="78" spans="1:6" ht="94.5">
      <c r="A78" s="10" t="s">
        <v>118</v>
      </c>
      <c r="B78" s="31" t="s">
        <v>119</v>
      </c>
      <c r="C78" s="14">
        <v>7777.8</v>
      </c>
      <c r="D78" s="14">
        <v>4850.3999999999996</v>
      </c>
      <c r="E78" s="14">
        <v>3296.4</v>
      </c>
    </row>
    <row r="79" spans="1:6" ht="94.5">
      <c r="A79" s="10" t="s">
        <v>120</v>
      </c>
      <c r="B79" s="37" t="s">
        <v>121</v>
      </c>
      <c r="C79" s="14">
        <v>27.1</v>
      </c>
      <c r="D79" s="14">
        <v>0</v>
      </c>
      <c r="E79" s="14">
        <v>0</v>
      </c>
    </row>
    <row r="80" spans="1:6" ht="94.5">
      <c r="A80" s="10" t="s">
        <v>122</v>
      </c>
      <c r="B80" s="31" t="s">
        <v>123</v>
      </c>
      <c r="C80" s="14">
        <v>382.1</v>
      </c>
      <c r="D80" s="14">
        <v>382.1</v>
      </c>
      <c r="E80" s="14">
        <v>382.1</v>
      </c>
    </row>
    <row r="81" spans="1:242" ht="47.25">
      <c r="A81" s="35" t="s">
        <v>124</v>
      </c>
      <c r="B81" s="31" t="s">
        <v>125</v>
      </c>
      <c r="C81" s="14">
        <v>20420.099999999999</v>
      </c>
      <c r="D81" s="14">
        <v>12780</v>
      </c>
      <c r="E81" s="14">
        <v>12780</v>
      </c>
    </row>
    <row r="82" spans="1:242" ht="63">
      <c r="A82" s="35" t="s">
        <v>126</v>
      </c>
      <c r="B82" s="31" t="s">
        <v>127</v>
      </c>
      <c r="C82" s="14">
        <v>500</v>
      </c>
      <c r="D82" s="14">
        <v>800</v>
      </c>
      <c r="E82" s="14">
        <v>800</v>
      </c>
    </row>
    <row r="83" spans="1:242" ht="94.5">
      <c r="A83" s="35" t="s">
        <v>128</v>
      </c>
      <c r="B83" s="37" t="s">
        <v>129</v>
      </c>
      <c r="C83" s="14">
        <v>9000</v>
      </c>
      <c r="D83" s="14">
        <v>3220</v>
      </c>
      <c r="E83" s="14">
        <v>3220</v>
      </c>
    </row>
    <row r="84" spans="1:242" ht="47.25">
      <c r="A84" s="35" t="s">
        <v>130</v>
      </c>
      <c r="B84" s="37" t="s">
        <v>131</v>
      </c>
      <c r="C84" s="14">
        <v>10000</v>
      </c>
      <c r="D84" s="14">
        <v>0</v>
      </c>
      <c r="E84" s="14">
        <v>0</v>
      </c>
    </row>
    <row r="85" spans="1:242" ht="15.75">
      <c r="A85" s="11" t="s">
        <v>132</v>
      </c>
      <c r="B85" s="12" t="s">
        <v>133</v>
      </c>
      <c r="C85" s="41">
        <f>SUM(C86:C124)</f>
        <v>11966.429999999998</v>
      </c>
      <c r="D85" s="41">
        <f>SUM(D86:D124)</f>
        <v>5607.2</v>
      </c>
      <c r="E85" s="41">
        <f>SUM(E86:E124)</f>
        <v>5607.2</v>
      </c>
    </row>
    <row r="86" spans="1:242" ht="94.5">
      <c r="A86" s="39" t="s">
        <v>134</v>
      </c>
      <c r="B86" s="31" t="s">
        <v>135</v>
      </c>
      <c r="C86" s="20">
        <v>65.3</v>
      </c>
      <c r="D86" s="20">
        <v>65.3</v>
      </c>
      <c r="E86" s="20">
        <v>65.3</v>
      </c>
    </row>
    <row r="87" spans="1:242" ht="94.5">
      <c r="A87" s="39" t="s">
        <v>136</v>
      </c>
      <c r="B87" s="31" t="s">
        <v>135</v>
      </c>
      <c r="C87" s="20">
        <v>31</v>
      </c>
      <c r="D87" s="20">
        <v>30.8</v>
      </c>
      <c r="E87" s="20">
        <v>30.8</v>
      </c>
      <c r="G87" s="42"/>
    </row>
    <row r="88" spans="1:242" ht="110.25">
      <c r="A88" s="39" t="s">
        <v>137</v>
      </c>
      <c r="B88" s="37" t="s">
        <v>138</v>
      </c>
      <c r="C88" s="20">
        <v>20</v>
      </c>
      <c r="D88" s="20">
        <v>61.4</v>
      </c>
      <c r="E88" s="20">
        <v>61.4</v>
      </c>
    </row>
    <row r="89" spans="1:242" ht="110.25">
      <c r="A89" s="39" t="s">
        <v>139</v>
      </c>
      <c r="B89" s="37" t="s">
        <v>138</v>
      </c>
      <c r="C89" s="20">
        <v>133.9</v>
      </c>
      <c r="D89" s="20">
        <v>128.69999999999999</v>
      </c>
      <c r="E89" s="20">
        <v>128.69999999999999</v>
      </c>
    </row>
    <row r="90" spans="1:242" ht="94.5">
      <c r="A90" s="43" t="s">
        <v>140</v>
      </c>
      <c r="B90" s="44" t="s">
        <v>141</v>
      </c>
      <c r="C90" s="20">
        <v>11.1</v>
      </c>
      <c r="D90" s="20">
        <v>5.0999999999999996</v>
      </c>
      <c r="E90" s="20">
        <v>5.0999999999999996</v>
      </c>
    </row>
    <row r="91" spans="1:242" ht="94.5">
      <c r="A91" s="43" t="s">
        <v>142</v>
      </c>
      <c r="B91" s="44" t="s">
        <v>141</v>
      </c>
      <c r="C91" s="20">
        <v>20.2</v>
      </c>
      <c r="D91" s="20">
        <v>10.9</v>
      </c>
      <c r="E91" s="20">
        <v>10.9</v>
      </c>
    </row>
    <row r="92" spans="1:242" ht="78.75">
      <c r="A92" s="35" t="s">
        <v>143</v>
      </c>
      <c r="B92" s="31" t="s">
        <v>144</v>
      </c>
      <c r="C92" s="20">
        <v>5</v>
      </c>
      <c r="D92" s="20">
        <v>70</v>
      </c>
      <c r="E92" s="20">
        <v>70</v>
      </c>
    </row>
    <row r="93" spans="1:242" ht="94.5">
      <c r="A93" s="43" t="s">
        <v>145</v>
      </c>
      <c r="B93" s="44" t="s">
        <v>146</v>
      </c>
      <c r="C93" s="20">
        <v>7.5</v>
      </c>
      <c r="D93" s="20">
        <v>24.9</v>
      </c>
      <c r="E93" s="20">
        <v>24.9</v>
      </c>
    </row>
    <row r="94" spans="1:242" ht="94.5">
      <c r="A94" s="43" t="s">
        <v>147</v>
      </c>
      <c r="B94" s="45" t="s">
        <v>148</v>
      </c>
      <c r="C94" s="20">
        <v>0</v>
      </c>
      <c r="D94" s="20">
        <v>70</v>
      </c>
      <c r="E94" s="20">
        <v>70</v>
      </c>
    </row>
    <row r="95" spans="1:242" ht="94.5">
      <c r="A95" s="43" t="s">
        <v>149</v>
      </c>
      <c r="B95" s="44" t="s">
        <v>150</v>
      </c>
      <c r="C95" s="20">
        <v>7.5</v>
      </c>
      <c r="D95" s="20">
        <v>7.5</v>
      </c>
      <c r="E95" s="20">
        <v>7.5</v>
      </c>
    </row>
    <row r="96" spans="1:242" s="30" customFormat="1" ht="110.25">
      <c r="A96" s="46" t="s">
        <v>151</v>
      </c>
      <c r="B96" s="44" t="s">
        <v>152</v>
      </c>
      <c r="C96" s="20">
        <v>316.10000000000002</v>
      </c>
      <c r="D96" s="20">
        <v>252</v>
      </c>
      <c r="E96" s="20">
        <v>252</v>
      </c>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row>
    <row r="97" spans="1:242" s="24" customFormat="1" ht="126">
      <c r="A97" s="46" t="s">
        <v>153</v>
      </c>
      <c r="B97" s="44" t="s">
        <v>154</v>
      </c>
      <c r="C97" s="20">
        <v>116.6</v>
      </c>
      <c r="D97" s="20">
        <v>38.299999999999997</v>
      </c>
      <c r="E97" s="20">
        <v>38.299999999999997</v>
      </c>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row>
    <row r="98" spans="1:242" s="24" customFormat="1" ht="126">
      <c r="A98" s="46" t="s">
        <v>155</v>
      </c>
      <c r="B98" s="44" t="s">
        <v>156</v>
      </c>
      <c r="C98" s="20">
        <v>55.9</v>
      </c>
      <c r="D98" s="20">
        <v>0</v>
      </c>
      <c r="E98" s="20">
        <v>0</v>
      </c>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row>
    <row r="99" spans="1:242" s="24" customFormat="1" ht="94.5">
      <c r="A99" s="46" t="s">
        <v>157</v>
      </c>
      <c r="B99" s="44" t="s">
        <v>158</v>
      </c>
      <c r="C99" s="20">
        <v>9</v>
      </c>
      <c r="D99" s="20">
        <v>9</v>
      </c>
      <c r="E99" s="20">
        <v>9</v>
      </c>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row>
    <row r="100" spans="1:242" s="24" customFormat="1" ht="94.5">
      <c r="A100" s="46" t="s">
        <v>159</v>
      </c>
      <c r="B100" s="44" t="s">
        <v>160</v>
      </c>
      <c r="C100" s="20">
        <v>0</v>
      </c>
      <c r="D100" s="20">
        <v>0.1</v>
      </c>
      <c r="E100" s="20">
        <v>0.1</v>
      </c>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row>
    <row r="101" spans="1:242" s="24" customFormat="1" ht="94.5">
      <c r="A101" s="35" t="s">
        <v>161</v>
      </c>
      <c r="B101" s="31" t="s">
        <v>160</v>
      </c>
      <c r="C101" s="20">
        <v>381.1</v>
      </c>
      <c r="D101" s="20">
        <v>381.1</v>
      </c>
      <c r="E101" s="20">
        <v>381.1</v>
      </c>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row>
    <row r="102" spans="1:242" ht="94.5">
      <c r="A102" s="35" t="s">
        <v>162</v>
      </c>
      <c r="B102" s="31" t="s">
        <v>163</v>
      </c>
      <c r="C102" s="20">
        <v>44.5</v>
      </c>
      <c r="D102" s="20">
        <v>36</v>
      </c>
      <c r="E102" s="20">
        <v>36</v>
      </c>
    </row>
    <row r="103" spans="1:242" ht="94.5">
      <c r="A103" s="35" t="s">
        <v>164</v>
      </c>
      <c r="B103" s="31" t="s">
        <v>165</v>
      </c>
      <c r="C103" s="20">
        <v>432</v>
      </c>
      <c r="D103" s="20">
        <v>432</v>
      </c>
      <c r="E103" s="20">
        <v>432</v>
      </c>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c r="FG103" s="24"/>
      <c r="FH103" s="24"/>
      <c r="FI103" s="24"/>
      <c r="FJ103" s="24"/>
      <c r="FK103" s="24"/>
      <c r="FL103" s="24"/>
      <c r="FM103" s="24"/>
      <c r="FN103" s="24"/>
      <c r="FO103" s="24"/>
      <c r="FP103" s="24"/>
      <c r="FQ103" s="24"/>
      <c r="FR103" s="24"/>
      <c r="FS103" s="24"/>
      <c r="FT103" s="24"/>
      <c r="FU103" s="24"/>
      <c r="FV103" s="24"/>
      <c r="FW103" s="24"/>
      <c r="FX103" s="24"/>
      <c r="FY103" s="24"/>
      <c r="FZ103" s="24"/>
      <c r="GA103" s="24"/>
      <c r="GB103" s="24"/>
      <c r="GC103" s="24"/>
      <c r="GD103" s="24"/>
      <c r="GE103" s="24"/>
      <c r="GF103" s="24"/>
      <c r="GG103" s="24"/>
      <c r="GH103" s="24"/>
      <c r="GI103" s="24"/>
      <c r="GJ103" s="24"/>
      <c r="GK103" s="24"/>
      <c r="GL103" s="24"/>
      <c r="GM103" s="24"/>
      <c r="GN103" s="24"/>
      <c r="GO103" s="24"/>
      <c r="GP103" s="24"/>
      <c r="GQ103" s="24"/>
      <c r="GR103" s="24"/>
      <c r="GS103" s="24"/>
      <c r="GT103" s="24"/>
      <c r="GU103" s="24"/>
      <c r="GV103" s="24"/>
      <c r="GW103" s="24"/>
      <c r="GX103" s="24"/>
      <c r="GY103" s="24"/>
      <c r="GZ103" s="24"/>
      <c r="HA103" s="24"/>
      <c r="HB103" s="24"/>
      <c r="HC103" s="24"/>
      <c r="HD103" s="24"/>
      <c r="HE103" s="24"/>
      <c r="HF103" s="24"/>
      <c r="HG103" s="24"/>
      <c r="HH103" s="24"/>
      <c r="HI103" s="24"/>
      <c r="HJ103" s="24"/>
      <c r="HK103" s="24"/>
      <c r="HL103" s="24"/>
      <c r="HM103" s="24"/>
      <c r="HN103" s="24"/>
      <c r="HO103" s="24"/>
      <c r="HP103" s="24"/>
      <c r="HQ103" s="24"/>
      <c r="HR103" s="24"/>
      <c r="HS103" s="24"/>
      <c r="HT103" s="24"/>
      <c r="HU103" s="24"/>
      <c r="HV103" s="24"/>
      <c r="HW103" s="24"/>
      <c r="HX103" s="24"/>
      <c r="HY103" s="24"/>
      <c r="HZ103" s="24"/>
      <c r="IA103" s="24"/>
      <c r="IB103" s="24"/>
      <c r="IC103" s="24"/>
      <c r="ID103" s="24"/>
      <c r="IE103" s="24"/>
      <c r="IF103" s="24"/>
      <c r="IG103" s="24"/>
      <c r="IH103" s="24"/>
    </row>
    <row r="104" spans="1:242" s="24" customFormat="1" ht="63">
      <c r="A104" s="46" t="s">
        <v>166</v>
      </c>
      <c r="B104" s="44" t="s">
        <v>167</v>
      </c>
      <c r="C104" s="20">
        <v>100.6</v>
      </c>
      <c r="D104" s="20">
        <v>89.3</v>
      </c>
      <c r="E104" s="20">
        <v>89.3</v>
      </c>
    </row>
    <row r="105" spans="1:242" s="47" customFormat="1" ht="78.75">
      <c r="A105" s="46" t="s">
        <v>168</v>
      </c>
      <c r="B105" s="44" t="s">
        <v>169</v>
      </c>
      <c r="C105" s="20">
        <v>685.9</v>
      </c>
      <c r="D105" s="20">
        <v>0</v>
      </c>
      <c r="E105" s="20">
        <v>0</v>
      </c>
      <c r="F105" s="6"/>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c r="FG105" s="24"/>
      <c r="FH105" s="24"/>
      <c r="FI105" s="24"/>
      <c r="FJ105" s="24"/>
      <c r="FK105" s="24"/>
      <c r="FL105" s="24"/>
      <c r="FM105" s="24"/>
      <c r="FN105" s="24"/>
      <c r="FO105" s="24"/>
      <c r="FP105" s="24"/>
      <c r="FQ105" s="24"/>
      <c r="FR105" s="24"/>
      <c r="FS105" s="24"/>
      <c r="FT105" s="24"/>
      <c r="FU105" s="24"/>
      <c r="FV105" s="24"/>
      <c r="FW105" s="24"/>
      <c r="FX105" s="24"/>
      <c r="FY105" s="24"/>
      <c r="FZ105" s="24"/>
      <c r="GA105" s="24"/>
      <c r="GB105" s="24"/>
      <c r="GC105" s="24"/>
      <c r="GD105" s="24"/>
      <c r="GE105" s="24"/>
      <c r="GF105" s="24"/>
      <c r="GG105" s="24"/>
      <c r="GH105" s="24"/>
      <c r="GI105" s="24"/>
      <c r="GJ105" s="24"/>
      <c r="GK105" s="24"/>
      <c r="GL105" s="24"/>
      <c r="GM105" s="24"/>
      <c r="GN105" s="24"/>
      <c r="GO105" s="24"/>
      <c r="GP105" s="24"/>
      <c r="GQ105" s="24"/>
      <c r="GR105" s="24"/>
      <c r="GS105" s="24"/>
      <c r="GT105" s="24"/>
      <c r="GU105" s="24"/>
      <c r="GV105" s="24"/>
      <c r="GW105" s="24"/>
      <c r="GX105" s="24"/>
      <c r="GY105" s="24"/>
      <c r="GZ105" s="24"/>
      <c r="HA105" s="24"/>
      <c r="HB105" s="24"/>
      <c r="HC105" s="24"/>
      <c r="HD105" s="24"/>
      <c r="HE105" s="24"/>
      <c r="HF105" s="24"/>
      <c r="HG105" s="24"/>
      <c r="HH105" s="24"/>
      <c r="HI105" s="24"/>
      <c r="HJ105" s="24"/>
      <c r="HK105" s="24"/>
      <c r="HL105" s="24"/>
      <c r="HM105" s="24"/>
      <c r="HN105" s="24"/>
      <c r="HO105" s="24"/>
      <c r="HP105" s="24"/>
      <c r="HQ105" s="24"/>
      <c r="HR105" s="24"/>
      <c r="HS105" s="24"/>
      <c r="HT105" s="24"/>
      <c r="HU105" s="24"/>
      <c r="HV105" s="24"/>
      <c r="HW105" s="24"/>
      <c r="HX105" s="24"/>
      <c r="HY105" s="24"/>
      <c r="HZ105" s="24"/>
      <c r="IA105" s="24"/>
      <c r="IB105" s="24"/>
      <c r="IC105" s="24"/>
      <c r="ID105" s="24"/>
      <c r="IE105" s="24"/>
      <c r="IF105" s="24"/>
      <c r="IG105" s="24"/>
      <c r="IH105" s="24"/>
    </row>
    <row r="106" spans="1:242" s="47" customFormat="1" ht="78.75">
      <c r="A106" s="46" t="s">
        <v>170</v>
      </c>
      <c r="B106" s="44" t="s">
        <v>169</v>
      </c>
      <c r="C106" s="20">
        <v>0.6</v>
      </c>
      <c r="D106" s="20">
        <v>0</v>
      </c>
      <c r="E106" s="20">
        <v>0</v>
      </c>
      <c r="F106" s="6"/>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c r="FG106" s="24"/>
      <c r="FH106" s="24"/>
      <c r="FI106" s="24"/>
      <c r="FJ106" s="24"/>
      <c r="FK106" s="24"/>
      <c r="FL106" s="24"/>
      <c r="FM106" s="24"/>
      <c r="FN106" s="24"/>
      <c r="FO106" s="24"/>
      <c r="FP106" s="24"/>
      <c r="FQ106" s="24"/>
      <c r="FR106" s="24"/>
      <c r="FS106" s="24"/>
      <c r="FT106" s="24"/>
      <c r="FU106" s="24"/>
      <c r="FV106" s="24"/>
      <c r="FW106" s="24"/>
      <c r="FX106" s="24"/>
      <c r="FY106" s="24"/>
      <c r="FZ106" s="24"/>
      <c r="GA106" s="24"/>
      <c r="GB106" s="24"/>
      <c r="GC106" s="24"/>
      <c r="GD106" s="24"/>
      <c r="GE106" s="24"/>
      <c r="GF106" s="24"/>
      <c r="GG106" s="24"/>
      <c r="GH106" s="24"/>
      <c r="GI106" s="24"/>
      <c r="GJ106" s="24"/>
      <c r="GK106" s="24"/>
      <c r="GL106" s="24"/>
      <c r="GM106" s="24"/>
      <c r="GN106" s="24"/>
      <c r="GO106" s="24"/>
      <c r="GP106" s="24"/>
      <c r="GQ106" s="24"/>
      <c r="GR106" s="24"/>
      <c r="GS106" s="24"/>
      <c r="GT106" s="24"/>
      <c r="GU106" s="24"/>
      <c r="GV106" s="24"/>
      <c r="GW106" s="24"/>
      <c r="GX106" s="24"/>
      <c r="GY106" s="24"/>
      <c r="GZ106" s="24"/>
      <c r="HA106" s="24"/>
      <c r="HB106" s="24"/>
      <c r="HC106" s="24"/>
      <c r="HD106" s="24"/>
      <c r="HE106" s="24"/>
      <c r="HF106" s="24"/>
      <c r="HG106" s="24"/>
      <c r="HH106" s="24"/>
      <c r="HI106" s="24"/>
      <c r="HJ106" s="24"/>
      <c r="HK106" s="24"/>
      <c r="HL106" s="24"/>
      <c r="HM106" s="24"/>
      <c r="HN106" s="24"/>
      <c r="HO106" s="24"/>
      <c r="HP106" s="24"/>
      <c r="HQ106" s="24"/>
      <c r="HR106" s="24"/>
      <c r="HS106" s="24"/>
      <c r="HT106" s="24"/>
      <c r="HU106" s="24"/>
      <c r="HV106" s="24"/>
      <c r="HW106" s="24"/>
      <c r="HX106" s="24"/>
      <c r="HY106" s="24"/>
      <c r="HZ106" s="24"/>
      <c r="IA106" s="24"/>
      <c r="IB106" s="24"/>
      <c r="IC106" s="24"/>
      <c r="ID106" s="24"/>
      <c r="IE106" s="24"/>
      <c r="IF106" s="24"/>
      <c r="IG106" s="24"/>
      <c r="IH106" s="24"/>
    </row>
    <row r="107" spans="1:242" s="47" customFormat="1" ht="78.75">
      <c r="A107" s="46" t="s">
        <v>171</v>
      </c>
      <c r="B107" s="44" t="s">
        <v>169</v>
      </c>
      <c r="C107" s="20">
        <v>6.3</v>
      </c>
      <c r="D107" s="20">
        <v>0</v>
      </c>
      <c r="E107" s="20">
        <v>0</v>
      </c>
      <c r="F107" s="6"/>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c r="FG107" s="24"/>
      <c r="FH107" s="24"/>
      <c r="FI107" s="24"/>
      <c r="FJ107" s="24"/>
      <c r="FK107" s="24"/>
      <c r="FL107" s="24"/>
      <c r="FM107" s="24"/>
      <c r="FN107" s="24"/>
      <c r="FO107" s="24"/>
      <c r="FP107" s="24"/>
      <c r="FQ107" s="24"/>
      <c r="FR107" s="24"/>
      <c r="FS107" s="24"/>
      <c r="FT107" s="24"/>
      <c r="FU107" s="24"/>
      <c r="FV107" s="24"/>
      <c r="FW107" s="24"/>
      <c r="FX107" s="24"/>
      <c r="FY107" s="24"/>
      <c r="FZ107" s="24"/>
      <c r="GA107" s="24"/>
      <c r="GB107" s="24"/>
      <c r="GC107" s="24"/>
      <c r="GD107" s="24"/>
      <c r="GE107" s="24"/>
      <c r="GF107" s="24"/>
      <c r="GG107" s="24"/>
      <c r="GH107" s="24"/>
      <c r="GI107" s="24"/>
      <c r="GJ107" s="24"/>
      <c r="GK107" s="24"/>
      <c r="GL107" s="24"/>
      <c r="GM107" s="24"/>
      <c r="GN107" s="24"/>
      <c r="GO107" s="24"/>
      <c r="GP107" s="24"/>
      <c r="GQ107" s="24"/>
      <c r="GR107" s="24"/>
      <c r="GS107" s="24"/>
      <c r="GT107" s="24"/>
      <c r="GU107" s="24"/>
      <c r="GV107" s="24"/>
      <c r="GW107" s="24"/>
      <c r="GX107" s="24"/>
      <c r="GY107" s="24"/>
      <c r="GZ107" s="24"/>
      <c r="HA107" s="24"/>
      <c r="HB107" s="24"/>
      <c r="HC107" s="24"/>
      <c r="HD107" s="24"/>
      <c r="HE107" s="24"/>
      <c r="HF107" s="24"/>
      <c r="HG107" s="24"/>
      <c r="HH107" s="24"/>
      <c r="HI107" s="24"/>
      <c r="HJ107" s="24"/>
      <c r="HK107" s="24"/>
      <c r="HL107" s="24"/>
      <c r="HM107" s="24"/>
      <c r="HN107" s="24"/>
      <c r="HO107" s="24"/>
      <c r="HP107" s="24"/>
      <c r="HQ107" s="24"/>
      <c r="HR107" s="24"/>
      <c r="HS107" s="24"/>
      <c r="HT107" s="24"/>
      <c r="HU107" s="24"/>
      <c r="HV107" s="24"/>
      <c r="HW107" s="24"/>
      <c r="HX107" s="24"/>
      <c r="HY107" s="24"/>
      <c r="HZ107" s="24"/>
      <c r="IA107" s="24"/>
      <c r="IB107" s="24"/>
      <c r="IC107" s="24"/>
      <c r="ID107" s="24"/>
      <c r="IE107" s="24"/>
      <c r="IF107" s="24"/>
      <c r="IG107" s="24"/>
      <c r="IH107" s="24"/>
    </row>
    <row r="108" spans="1:242" s="47" customFormat="1" ht="78.75">
      <c r="A108" s="35" t="s">
        <v>172</v>
      </c>
      <c r="B108" s="31" t="s">
        <v>173</v>
      </c>
      <c r="C108" s="20">
        <v>5800</v>
      </c>
      <c r="D108" s="20">
        <v>2160.1999999999998</v>
      </c>
      <c r="E108" s="20">
        <v>2160.1999999999998</v>
      </c>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c r="FG108" s="24"/>
      <c r="FH108" s="24"/>
      <c r="FI108" s="24"/>
      <c r="FJ108" s="24"/>
      <c r="FK108" s="24"/>
      <c r="FL108" s="24"/>
      <c r="FM108" s="24"/>
      <c r="FN108" s="24"/>
      <c r="FO108" s="24"/>
      <c r="FP108" s="24"/>
      <c r="FQ108" s="24"/>
      <c r="FR108" s="24"/>
      <c r="FS108" s="24"/>
      <c r="FT108" s="24"/>
      <c r="FU108" s="24"/>
      <c r="FV108" s="24"/>
      <c r="FW108" s="24"/>
      <c r="FX108" s="24"/>
      <c r="FY108" s="24"/>
      <c r="FZ108" s="24"/>
      <c r="GA108" s="24"/>
      <c r="GB108" s="24"/>
      <c r="GC108" s="24"/>
      <c r="GD108" s="24"/>
      <c r="GE108" s="24"/>
      <c r="GF108" s="24"/>
      <c r="GG108" s="24"/>
      <c r="GH108" s="24"/>
      <c r="GI108" s="24"/>
      <c r="GJ108" s="24"/>
      <c r="GK108" s="24"/>
      <c r="GL108" s="24"/>
      <c r="GM108" s="24"/>
      <c r="GN108" s="24"/>
      <c r="GO108" s="24"/>
      <c r="GP108" s="24"/>
      <c r="GQ108" s="24"/>
      <c r="GR108" s="24"/>
      <c r="GS108" s="24"/>
      <c r="GT108" s="24"/>
      <c r="GU108" s="24"/>
      <c r="GV108" s="24"/>
      <c r="GW108" s="24"/>
      <c r="GX108" s="24"/>
      <c r="GY108" s="24"/>
      <c r="GZ108" s="24"/>
      <c r="HA108" s="24"/>
      <c r="HB108" s="24"/>
      <c r="HC108" s="24"/>
      <c r="HD108" s="24"/>
      <c r="HE108" s="24"/>
      <c r="HF108" s="24"/>
      <c r="HG108" s="24"/>
      <c r="HH108" s="24"/>
      <c r="HI108" s="24"/>
      <c r="HJ108" s="24"/>
      <c r="HK108" s="24"/>
      <c r="HL108" s="24"/>
      <c r="HM108" s="24"/>
      <c r="HN108" s="24"/>
      <c r="HO108" s="24"/>
      <c r="HP108" s="24"/>
      <c r="HQ108" s="24"/>
      <c r="HR108" s="24"/>
      <c r="HS108" s="24"/>
      <c r="HT108" s="24"/>
      <c r="HU108" s="24"/>
      <c r="HV108" s="24"/>
      <c r="HW108" s="24"/>
      <c r="HX108" s="24"/>
      <c r="HY108" s="24"/>
      <c r="HZ108" s="24"/>
      <c r="IA108" s="24"/>
      <c r="IB108" s="24"/>
      <c r="IC108" s="24"/>
      <c r="ID108" s="24"/>
      <c r="IE108" s="24"/>
      <c r="IF108" s="24"/>
      <c r="IG108" s="24"/>
      <c r="IH108" s="24"/>
    </row>
    <row r="109" spans="1:242" s="47" customFormat="1" ht="63">
      <c r="A109" s="35" t="s">
        <v>174</v>
      </c>
      <c r="B109" s="31" t="s">
        <v>175</v>
      </c>
      <c r="C109" s="20">
        <v>3.1</v>
      </c>
      <c r="D109" s="20">
        <v>0</v>
      </c>
      <c r="E109" s="20">
        <v>0</v>
      </c>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c r="FG109" s="24"/>
      <c r="FH109" s="24"/>
      <c r="FI109" s="24"/>
      <c r="FJ109" s="24"/>
      <c r="FK109" s="24"/>
      <c r="FL109" s="24"/>
      <c r="FM109" s="24"/>
      <c r="FN109" s="24"/>
      <c r="FO109" s="24"/>
      <c r="FP109" s="24"/>
      <c r="FQ109" s="24"/>
      <c r="FR109" s="24"/>
      <c r="FS109" s="24"/>
      <c r="FT109" s="24"/>
      <c r="FU109" s="24"/>
      <c r="FV109" s="24"/>
      <c r="FW109" s="24"/>
      <c r="FX109" s="24"/>
      <c r="FY109" s="24"/>
      <c r="FZ109" s="24"/>
      <c r="GA109" s="24"/>
      <c r="GB109" s="24"/>
      <c r="GC109" s="24"/>
      <c r="GD109" s="24"/>
      <c r="GE109" s="24"/>
      <c r="GF109" s="24"/>
      <c r="GG109" s="24"/>
      <c r="GH109" s="24"/>
      <c r="GI109" s="24"/>
      <c r="GJ109" s="24"/>
      <c r="GK109" s="24"/>
      <c r="GL109" s="24"/>
      <c r="GM109" s="24"/>
      <c r="GN109" s="24"/>
      <c r="GO109" s="24"/>
      <c r="GP109" s="24"/>
      <c r="GQ109" s="24"/>
      <c r="GR109" s="24"/>
      <c r="GS109" s="24"/>
      <c r="GT109" s="24"/>
      <c r="GU109" s="24"/>
      <c r="GV109" s="24"/>
      <c r="GW109" s="24"/>
      <c r="GX109" s="24"/>
      <c r="GY109" s="24"/>
      <c r="GZ109" s="24"/>
      <c r="HA109" s="24"/>
      <c r="HB109" s="24"/>
      <c r="HC109" s="24"/>
      <c r="HD109" s="24"/>
      <c r="HE109" s="24"/>
      <c r="HF109" s="24"/>
      <c r="HG109" s="24"/>
      <c r="HH109" s="24"/>
      <c r="HI109" s="24"/>
      <c r="HJ109" s="24"/>
      <c r="HK109" s="24"/>
      <c r="HL109" s="24"/>
      <c r="HM109" s="24"/>
      <c r="HN109" s="24"/>
      <c r="HO109" s="24"/>
      <c r="HP109" s="24"/>
      <c r="HQ109" s="24"/>
      <c r="HR109" s="24"/>
      <c r="HS109" s="24"/>
      <c r="HT109" s="24"/>
      <c r="HU109" s="24"/>
      <c r="HV109" s="24"/>
      <c r="HW109" s="24"/>
      <c r="HX109" s="24"/>
      <c r="HY109" s="24"/>
      <c r="HZ109" s="24"/>
      <c r="IA109" s="24"/>
      <c r="IB109" s="24"/>
      <c r="IC109" s="24"/>
      <c r="ID109" s="24"/>
      <c r="IE109" s="24"/>
      <c r="IF109" s="24"/>
      <c r="IG109" s="24"/>
      <c r="IH109" s="24"/>
    </row>
    <row r="110" spans="1:242" s="47" customFormat="1" ht="47.25">
      <c r="A110" s="48" t="s">
        <v>176</v>
      </c>
      <c r="B110" s="49" t="s">
        <v>177</v>
      </c>
      <c r="C110" s="20">
        <v>40.6</v>
      </c>
      <c r="D110" s="20">
        <v>0</v>
      </c>
      <c r="E110" s="20">
        <v>0</v>
      </c>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c r="FG110" s="24"/>
      <c r="FH110" s="24"/>
      <c r="FI110" s="24"/>
      <c r="FJ110" s="24"/>
      <c r="FK110" s="24"/>
      <c r="FL110" s="24"/>
      <c r="FM110" s="24"/>
      <c r="FN110" s="24"/>
      <c r="FO110" s="24"/>
      <c r="FP110" s="24"/>
      <c r="FQ110" s="24"/>
      <c r="FR110" s="24"/>
      <c r="FS110" s="24"/>
      <c r="FT110" s="24"/>
      <c r="FU110" s="24"/>
      <c r="FV110" s="24"/>
      <c r="FW110" s="24"/>
      <c r="FX110" s="24"/>
      <c r="FY110" s="24"/>
      <c r="FZ110" s="24"/>
      <c r="GA110" s="24"/>
      <c r="GB110" s="24"/>
      <c r="GC110" s="24"/>
      <c r="GD110" s="24"/>
      <c r="GE110" s="24"/>
      <c r="GF110" s="24"/>
      <c r="GG110" s="24"/>
      <c r="GH110" s="24"/>
      <c r="GI110" s="24"/>
      <c r="GJ110" s="24"/>
      <c r="GK110" s="24"/>
      <c r="GL110" s="24"/>
      <c r="GM110" s="24"/>
      <c r="GN110" s="24"/>
      <c r="GO110" s="24"/>
      <c r="GP110" s="24"/>
      <c r="GQ110" s="24"/>
      <c r="GR110" s="24"/>
      <c r="GS110" s="24"/>
      <c r="GT110" s="24"/>
      <c r="GU110" s="24"/>
      <c r="GV110" s="24"/>
      <c r="GW110" s="24"/>
      <c r="GX110" s="24"/>
      <c r="GY110" s="24"/>
      <c r="GZ110" s="24"/>
      <c r="HA110" s="24"/>
      <c r="HB110" s="24"/>
      <c r="HC110" s="24"/>
      <c r="HD110" s="24"/>
      <c r="HE110" s="24"/>
      <c r="HF110" s="24"/>
      <c r="HG110" s="24"/>
      <c r="HH110" s="24"/>
      <c r="HI110" s="24"/>
      <c r="HJ110" s="24"/>
      <c r="HK110" s="24"/>
      <c r="HL110" s="24"/>
      <c r="HM110" s="24"/>
      <c r="HN110" s="24"/>
      <c r="HO110" s="24"/>
      <c r="HP110" s="24"/>
      <c r="HQ110" s="24"/>
      <c r="HR110" s="24"/>
      <c r="HS110" s="24"/>
      <c r="HT110" s="24"/>
      <c r="HU110" s="24"/>
      <c r="HV110" s="24"/>
      <c r="HW110" s="24"/>
      <c r="HX110" s="24"/>
      <c r="HY110" s="24"/>
      <c r="HZ110" s="24"/>
      <c r="IA110" s="24"/>
      <c r="IB110" s="24"/>
      <c r="IC110" s="24"/>
      <c r="ID110" s="24"/>
      <c r="IE110" s="24"/>
      <c r="IF110" s="24"/>
      <c r="IG110" s="24"/>
      <c r="IH110" s="24"/>
    </row>
    <row r="111" spans="1:242" s="47" customFormat="1" ht="47.25">
      <c r="A111" s="48" t="s">
        <v>178</v>
      </c>
      <c r="B111" s="49" t="s">
        <v>179</v>
      </c>
      <c r="C111" s="20">
        <v>120.63</v>
      </c>
      <c r="D111" s="20">
        <v>0</v>
      </c>
      <c r="E111" s="20">
        <v>0</v>
      </c>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c r="FG111" s="24"/>
      <c r="FH111" s="24"/>
      <c r="FI111" s="24"/>
      <c r="FJ111" s="24"/>
      <c r="FK111" s="24"/>
      <c r="FL111" s="24"/>
      <c r="FM111" s="24"/>
      <c r="FN111" s="24"/>
      <c r="FO111" s="24"/>
      <c r="FP111" s="24"/>
      <c r="FQ111" s="24"/>
      <c r="FR111" s="24"/>
      <c r="FS111" s="24"/>
      <c r="FT111" s="24"/>
      <c r="FU111" s="24"/>
      <c r="FV111" s="24"/>
      <c r="FW111" s="24"/>
      <c r="FX111" s="24"/>
      <c r="FY111" s="24"/>
      <c r="FZ111" s="24"/>
      <c r="GA111" s="24"/>
      <c r="GB111" s="24"/>
      <c r="GC111" s="24"/>
      <c r="GD111" s="24"/>
      <c r="GE111" s="24"/>
      <c r="GF111" s="24"/>
      <c r="GG111" s="24"/>
      <c r="GH111" s="24"/>
      <c r="GI111" s="24"/>
      <c r="GJ111" s="24"/>
      <c r="GK111" s="24"/>
      <c r="GL111" s="24"/>
      <c r="GM111" s="24"/>
      <c r="GN111" s="24"/>
      <c r="GO111" s="24"/>
      <c r="GP111" s="24"/>
      <c r="GQ111" s="24"/>
      <c r="GR111" s="24"/>
      <c r="GS111" s="24"/>
      <c r="GT111" s="24"/>
      <c r="GU111" s="24"/>
      <c r="GV111" s="24"/>
      <c r="GW111" s="24"/>
      <c r="GX111" s="24"/>
      <c r="GY111" s="24"/>
      <c r="GZ111" s="24"/>
      <c r="HA111" s="24"/>
      <c r="HB111" s="24"/>
      <c r="HC111" s="24"/>
      <c r="HD111" s="24"/>
      <c r="HE111" s="24"/>
      <c r="HF111" s="24"/>
      <c r="HG111" s="24"/>
      <c r="HH111" s="24"/>
      <c r="HI111" s="24"/>
      <c r="HJ111" s="24"/>
      <c r="HK111" s="24"/>
      <c r="HL111" s="24"/>
      <c r="HM111" s="24"/>
      <c r="HN111" s="24"/>
      <c r="HO111" s="24"/>
      <c r="HP111" s="24"/>
      <c r="HQ111" s="24"/>
      <c r="HR111" s="24"/>
      <c r="HS111" s="24"/>
      <c r="HT111" s="24"/>
      <c r="HU111" s="24"/>
      <c r="HV111" s="24"/>
      <c r="HW111" s="24"/>
      <c r="HX111" s="24"/>
      <c r="HY111" s="24"/>
      <c r="HZ111" s="24"/>
      <c r="IA111" s="24"/>
      <c r="IB111" s="24"/>
      <c r="IC111" s="24"/>
      <c r="ID111" s="24"/>
      <c r="IE111" s="24"/>
      <c r="IF111" s="24"/>
      <c r="IG111" s="24"/>
      <c r="IH111" s="24"/>
    </row>
    <row r="112" spans="1:242" s="47" customFormat="1" ht="47.25">
      <c r="A112" s="48" t="s">
        <v>180</v>
      </c>
      <c r="B112" s="49" t="s">
        <v>179</v>
      </c>
      <c r="C112" s="20">
        <v>37.5</v>
      </c>
      <c r="D112" s="20">
        <v>0</v>
      </c>
      <c r="E112" s="20"/>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c r="FG112" s="24"/>
      <c r="FH112" s="24"/>
      <c r="FI112" s="24"/>
      <c r="FJ112" s="24"/>
      <c r="FK112" s="24"/>
      <c r="FL112" s="24"/>
      <c r="FM112" s="24"/>
      <c r="FN112" s="24"/>
      <c r="FO112" s="24"/>
      <c r="FP112" s="24"/>
      <c r="FQ112" s="24"/>
      <c r="FR112" s="24"/>
      <c r="FS112" s="24"/>
      <c r="FT112" s="24"/>
      <c r="FU112" s="24"/>
      <c r="FV112" s="24"/>
      <c r="FW112" s="24"/>
      <c r="FX112" s="24"/>
      <c r="FY112" s="24"/>
      <c r="FZ112" s="24"/>
      <c r="GA112" s="24"/>
      <c r="GB112" s="24"/>
      <c r="GC112" s="24"/>
      <c r="GD112" s="24"/>
      <c r="GE112" s="24"/>
      <c r="GF112" s="24"/>
      <c r="GG112" s="24"/>
      <c r="GH112" s="24"/>
      <c r="GI112" s="24"/>
      <c r="GJ112" s="24"/>
      <c r="GK112" s="24"/>
      <c r="GL112" s="24"/>
      <c r="GM112" s="24"/>
      <c r="GN112" s="24"/>
      <c r="GO112" s="24"/>
      <c r="GP112" s="24"/>
      <c r="GQ112" s="24"/>
      <c r="GR112" s="24"/>
      <c r="GS112" s="24"/>
      <c r="GT112" s="24"/>
      <c r="GU112" s="24"/>
      <c r="GV112" s="24"/>
      <c r="GW112" s="24"/>
      <c r="GX112" s="24"/>
      <c r="GY112" s="24"/>
      <c r="GZ112" s="24"/>
      <c r="HA112" s="24"/>
      <c r="HB112" s="24"/>
      <c r="HC112" s="24"/>
      <c r="HD112" s="24"/>
      <c r="HE112" s="24"/>
      <c r="HF112" s="24"/>
      <c r="HG112" s="24"/>
      <c r="HH112" s="24"/>
      <c r="HI112" s="24"/>
      <c r="HJ112" s="24"/>
      <c r="HK112" s="24"/>
      <c r="HL112" s="24"/>
      <c r="HM112" s="24"/>
      <c r="HN112" s="24"/>
      <c r="HO112" s="24"/>
      <c r="HP112" s="24"/>
      <c r="HQ112" s="24"/>
      <c r="HR112" s="24"/>
      <c r="HS112" s="24"/>
      <c r="HT112" s="24"/>
      <c r="HU112" s="24"/>
      <c r="HV112" s="24"/>
      <c r="HW112" s="24"/>
      <c r="HX112" s="24"/>
      <c r="HY112" s="24"/>
      <c r="HZ112" s="24"/>
      <c r="IA112" s="24"/>
      <c r="IB112" s="24"/>
      <c r="IC112" s="24"/>
      <c r="ID112" s="24"/>
      <c r="IE112" s="24"/>
      <c r="IF112" s="24"/>
      <c r="IG112" s="24"/>
      <c r="IH112" s="24"/>
    </row>
    <row r="113" spans="1:242" s="47" customFormat="1" ht="47.25">
      <c r="A113" s="48" t="s">
        <v>181</v>
      </c>
      <c r="B113" s="49" t="s">
        <v>179</v>
      </c>
      <c r="C113" s="20">
        <v>9.3000000000000007</v>
      </c>
      <c r="D113" s="20">
        <v>0</v>
      </c>
      <c r="E113" s="20">
        <v>0</v>
      </c>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c r="AH113" s="24"/>
      <c r="AI113" s="24"/>
      <c r="AJ113" s="24"/>
      <c r="AK113" s="24"/>
      <c r="AL113" s="24"/>
      <c r="AM113" s="24"/>
      <c r="AN113" s="24"/>
      <c r="AO113" s="24"/>
      <c r="AP113" s="24"/>
      <c r="AQ113" s="24"/>
      <c r="AR113" s="24"/>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c r="DN113" s="24"/>
      <c r="DO113" s="24"/>
      <c r="DP113" s="24"/>
      <c r="DQ113" s="24"/>
      <c r="DR113" s="24"/>
      <c r="DS113" s="24"/>
      <c r="DT113" s="24"/>
      <c r="DU113" s="24"/>
      <c r="DV113" s="24"/>
      <c r="DW113" s="24"/>
      <c r="DX113" s="24"/>
      <c r="DY113" s="24"/>
      <c r="DZ113" s="24"/>
      <c r="EA113" s="24"/>
      <c r="EB113" s="24"/>
      <c r="EC113" s="24"/>
      <c r="ED113" s="24"/>
      <c r="EE113" s="24"/>
      <c r="EF113" s="24"/>
      <c r="EG113" s="24"/>
      <c r="EH113" s="24"/>
      <c r="EI113" s="24"/>
      <c r="EJ113" s="24"/>
      <c r="EK113" s="24"/>
      <c r="EL113" s="24"/>
      <c r="EM113" s="24"/>
      <c r="EN113" s="24"/>
      <c r="EO113" s="24"/>
      <c r="EP113" s="24"/>
      <c r="EQ113" s="24"/>
      <c r="ER113" s="24"/>
      <c r="ES113" s="24"/>
      <c r="ET113" s="24"/>
      <c r="EU113" s="24"/>
      <c r="EV113" s="24"/>
      <c r="EW113" s="24"/>
      <c r="EX113" s="24"/>
      <c r="EY113" s="24"/>
      <c r="EZ113" s="24"/>
      <c r="FA113" s="24"/>
      <c r="FB113" s="24"/>
      <c r="FC113" s="24"/>
      <c r="FD113" s="24"/>
      <c r="FE113" s="24"/>
      <c r="FF113" s="24"/>
      <c r="FG113" s="24"/>
      <c r="FH113" s="24"/>
      <c r="FI113" s="24"/>
      <c r="FJ113" s="24"/>
      <c r="FK113" s="24"/>
      <c r="FL113" s="24"/>
      <c r="FM113" s="24"/>
      <c r="FN113" s="24"/>
      <c r="FO113" s="24"/>
      <c r="FP113" s="24"/>
      <c r="FQ113" s="24"/>
      <c r="FR113" s="24"/>
      <c r="FS113" s="24"/>
      <c r="FT113" s="24"/>
      <c r="FU113" s="24"/>
      <c r="FV113" s="24"/>
      <c r="FW113" s="24"/>
      <c r="FX113" s="24"/>
      <c r="FY113" s="24"/>
      <c r="FZ113" s="24"/>
      <c r="GA113" s="24"/>
      <c r="GB113" s="24"/>
      <c r="GC113" s="24"/>
      <c r="GD113" s="24"/>
      <c r="GE113" s="24"/>
      <c r="GF113" s="24"/>
      <c r="GG113" s="24"/>
      <c r="GH113" s="24"/>
      <c r="GI113" s="24"/>
      <c r="GJ113" s="24"/>
      <c r="GK113" s="24"/>
      <c r="GL113" s="24"/>
      <c r="GM113" s="24"/>
      <c r="GN113" s="24"/>
      <c r="GO113" s="24"/>
      <c r="GP113" s="24"/>
      <c r="GQ113" s="24"/>
      <c r="GR113" s="24"/>
      <c r="GS113" s="24"/>
      <c r="GT113" s="24"/>
      <c r="GU113" s="24"/>
      <c r="GV113" s="24"/>
      <c r="GW113" s="24"/>
      <c r="GX113" s="24"/>
      <c r="GY113" s="24"/>
      <c r="GZ113" s="24"/>
      <c r="HA113" s="24"/>
      <c r="HB113" s="24"/>
      <c r="HC113" s="24"/>
      <c r="HD113" s="24"/>
      <c r="HE113" s="24"/>
      <c r="HF113" s="24"/>
      <c r="HG113" s="24"/>
      <c r="HH113" s="24"/>
      <c r="HI113" s="24"/>
      <c r="HJ113" s="24"/>
      <c r="HK113" s="24"/>
      <c r="HL113" s="24"/>
      <c r="HM113" s="24"/>
      <c r="HN113" s="24"/>
      <c r="HO113" s="24"/>
      <c r="HP113" s="24"/>
      <c r="HQ113" s="24"/>
      <c r="HR113" s="24"/>
      <c r="HS113" s="24"/>
      <c r="HT113" s="24"/>
      <c r="HU113" s="24"/>
      <c r="HV113" s="24"/>
      <c r="HW113" s="24"/>
      <c r="HX113" s="24"/>
      <c r="HY113" s="24"/>
      <c r="HZ113" s="24"/>
      <c r="IA113" s="24"/>
      <c r="IB113" s="24"/>
      <c r="IC113" s="24"/>
      <c r="ID113" s="24"/>
      <c r="IE113" s="24"/>
      <c r="IF113" s="24"/>
      <c r="IG113" s="24"/>
      <c r="IH113" s="24"/>
    </row>
    <row r="114" spans="1:242" s="47" customFormat="1" ht="78.75">
      <c r="A114" s="48" t="s">
        <v>182</v>
      </c>
      <c r="B114" s="49" t="s">
        <v>183</v>
      </c>
      <c r="C114" s="20">
        <v>1469.9</v>
      </c>
      <c r="D114" s="20">
        <v>0</v>
      </c>
      <c r="E114" s="20">
        <v>0</v>
      </c>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c r="DN114" s="24"/>
      <c r="DO114" s="24"/>
      <c r="DP114" s="24"/>
      <c r="DQ114" s="24"/>
      <c r="DR114" s="24"/>
      <c r="DS114" s="24"/>
      <c r="DT114" s="24"/>
      <c r="DU114" s="24"/>
      <c r="DV114" s="24"/>
      <c r="DW114" s="24"/>
      <c r="DX114" s="24"/>
      <c r="DY114" s="24"/>
      <c r="DZ114" s="24"/>
      <c r="EA114" s="24"/>
      <c r="EB114" s="24"/>
      <c r="EC114" s="24"/>
      <c r="ED114" s="24"/>
      <c r="EE114" s="24"/>
      <c r="EF114" s="24"/>
      <c r="EG114" s="24"/>
      <c r="EH114" s="24"/>
      <c r="EI114" s="24"/>
      <c r="EJ114" s="24"/>
      <c r="EK114" s="24"/>
      <c r="EL114" s="24"/>
      <c r="EM114" s="24"/>
      <c r="EN114" s="24"/>
      <c r="EO114" s="24"/>
      <c r="EP114" s="24"/>
      <c r="EQ114" s="24"/>
      <c r="ER114" s="24"/>
      <c r="ES114" s="24"/>
      <c r="ET114" s="24"/>
      <c r="EU114" s="24"/>
      <c r="EV114" s="24"/>
      <c r="EW114" s="24"/>
      <c r="EX114" s="24"/>
      <c r="EY114" s="24"/>
      <c r="EZ114" s="24"/>
      <c r="FA114" s="24"/>
      <c r="FB114" s="24"/>
      <c r="FC114" s="24"/>
      <c r="FD114" s="24"/>
      <c r="FE114" s="24"/>
      <c r="FF114" s="24"/>
      <c r="FG114" s="24"/>
      <c r="FH114" s="24"/>
      <c r="FI114" s="24"/>
      <c r="FJ114" s="24"/>
      <c r="FK114" s="24"/>
      <c r="FL114" s="24"/>
      <c r="FM114" s="24"/>
      <c r="FN114" s="24"/>
      <c r="FO114" s="24"/>
      <c r="FP114" s="24"/>
      <c r="FQ114" s="24"/>
      <c r="FR114" s="24"/>
      <c r="FS114" s="24"/>
      <c r="FT114" s="24"/>
      <c r="FU114" s="24"/>
      <c r="FV114" s="24"/>
      <c r="FW114" s="24"/>
      <c r="FX114" s="24"/>
      <c r="FY114" s="24"/>
      <c r="FZ114" s="24"/>
      <c r="GA114" s="24"/>
      <c r="GB114" s="24"/>
      <c r="GC114" s="24"/>
      <c r="GD114" s="24"/>
      <c r="GE114" s="24"/>
      <c r="GF114" s="24"/>
      <c r="GG114" s="24"/>
      <c r="GH114" s="24"/>
      <c r="GI114" s="24"/>
      <c r="GJ114" s="24"/>
      <c r="GK114" s="24"/>
      <c r="GL114" s="24"/>
      <c r="GM114" s="24"/>
      <c r="GN114" s="24"/>
      <c r="GO114" s="24"/>
      <c r="GP114" s="24"/>
      <c r="GQ114" s="24"/>
      <c r="GR114" s="24"/>
      <c r="GS114" s="24"/>
      <c r="GT114" s="24"/>
      <c r="GU114" s="24"/>
      <c r="GV114" s="24"/>
      <c r="GW114" s="24"/>
      <c r="GX114" s="24"/>
      <c r="GY114" s="24"/>
      <c r="GZ114" s="24"/>
      <c r="HA114" s="24"/>
      <c r="HB114" s="24"/>
      <c r="HC114" s="24"/>
      <c r="HD114" s="24"/>
      <c r="HE114" s="24"/>
      <c r="HF114" s="24"/>
      <c r="HG114" s="24"/>
      <c r="HH114" s="24"/>
      <c r="HI114" s="24"/>
      <c r="HJ114" s="24"/>
      <c r="HK114" s="24"/>
      <c r="HL114" s="24"/>
      <c r="HM114" s="24"/>
      <c r="HN114" s="24"/>
      <c r="HO114" s="24"/>
      <c r="HP114" s="24"/>
      <c r="HQ114" s="24"/>
      <c r="HR114" s="24"/>
      <c r="HS114" s="24"/>
      <c r="HT114" s="24"/>
      <c r="HU114" s="24"/>
      <c r="HV114" s="24"/>
      <c r="HW114" s="24"/>
      <c r="HX114" s="24"/>
      <c r="HY114" s="24"/>
      <c r="HZ114" s="24"/>
      <c r="IA114" s="24"/>
      <c r="IB114" s="24"/>
      <c r="IC114" s="24"/>
      <c r="ID114" s="24"/>
      <c r="IE114" s="24"/>
      <c r="IF114" s="24"/>
      <c r="IG114" s="24"/>
      <c r="IH114" s="24"/>
    </row>
    <row r="115" spans="1:242" s="47" customFormat="1" ht="173.25">
      <c r="A115" s="46" t="s">
        <v>184</v>
      </c>
      <c r="B115" s="44" t="s">
        <v>185</v>
      </c>
      <c r="C115" s="20">
        <v>17.399999999999999</v>
      </c>
      <c r="D115" s="20">
        <v>17.399999999999999</v>
      </c>
      <c r="E115" s="20">
        <v>17.399999999999999</v>
      </c>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c r="DN115" s="24"/>
      <c r="DO115" s="24"/>
      <c r="DP115" s="24"/>
      <c r="DQ115" s="24"/>
      <c r="DR115" s="24"/>
      <c r="DS115" s="24"/>
      <c r="DT115" s="24"/>
      <c r="DU115" s="24"/>
      <c r="DV115" s="24"/>
      <c r="DW115" s="24"/>
      <c r="DX115" s="24"/>
      <c r="DY115" s="24"/>
      <c r="DZ115" s="24"/>
      <c r="EA115" s="24"/>
      <c r="EB115" s="24"/>
      <c r="EC115" s="24"/>
      <c r="ED115" s="24"/>
      <c r="EE115" s="24"/>
      <c r="EF115" s="24"/>
      <c r="EG115" s="24"/>
      <c r="EH115" s="24"/>
      <c r="EI115" s="24"/>
      <c r="EJ115" s="24"/>
      <c r="EK115" s="24"/>
      <c r="EL115" s="24"/>
      <c r="EM115" s="24"/>
      <c r="EN115" s="24"/>
      <c r="EO115" s="24"/>
      <c r="EP115" s="24"/>
      <c r="EQ115" s="24"/>
      <c r="ER115" s="24"/>
      <c r="ES115" s="24"/>
      <c r="ET115" s="24"/>
      <c r="EU115" s="24"/>
      <c r="EV115" s="24"/>
      <c r="EW115" s="24"/>
      <c r="EX115" s="24"/>
      <c r="EY115" s="24"/>
      <c r="EZ115" s="24"/>
      <c r="FA115" s="24"/>
      <c r="FB115" s="24"/>
      <c r="FC115" s="24"/>
      <c r="FD115" s="24"/>
      <c r="FE115" s="24"/>
      <c r="FF115" s="24"/>
      <c r="FG115" s="24"/>
      <c r="FH115" s="24"/>
      <c r="FI115" s="24"/>
      <c r="FJ115" s="24"/>
      <c r="FK115" s="24"/>
      <c r="FL115" s="24"/>
      <c r="FM115" s="24"/>
      <c r="FN115" s="24"/>
      <c r="FO115" s="24"/>
      <c r="FP115" s="24"/>
      <c r="FQ115" s="24"/>
      <c r="FR115" s="24"/>
      <c r="FS115" s="24"/>
      <c r="FT115" s="24"/>
      <c r="FU115" s="24"/>
      <c r="FV115" s="24"/>
      <c r="FW115" s="24"/>
      <c r="FX115" s="24"/>
      <c r="FY115" s="24"/>
      <c r="FZ115" s="24"/>
      <c r="GA115" s="24"/>
      <c r="GB115" s="24"/>
      <c r="GC115" s="24"/>
      <c r="GD115" s="24"/>
      <c r="GE115" s="24"/>
      <c r="GF115" s="24"/>
      <c r="GG115" s="24"/>
      <c r="GH115" s="24"/>
      <c r="GI115" s="24"/>
      <c r="GJ115" s="24"/>
      <c r="GK115" s="24"/>
      <c r="GL115" s="24"/>
      <c r="GM115" s="24"/>
      <c r="GN115" s="24"/>
      <c r="GO115" s="24"/>
      <c r="GP115" s="24"/>
      <c r="GQ115" s="24"/>
      <c r="GR115" s="24"/>
      <c r="GS115" s="24"/>
      <c r="GT115" s="24"/>
      <c r="GU115" s="24"/>
      <c r="GV115" s="24"/>
      <c r="GW115" s="24"/>
      <c r="GX115" s="24"/>
      <c r="GY115" s="24"/>
      <c r="GZ115" s="24"/>
      <c r="HA115" s="24"/>
      <c r="HB115" s="24"/>
      <c r="HC115" s="24"/>
      <c r="HD115" s="24"/>
      <c r="HE115" s="24"/>
      <c r="HF115" s="24"/>
      <c r="HG115" s="24"/>
      <c r="HH115" s="24"/>
      <c r="HI115" s="24"/>
      <c r="HJ115" s="24"/>
      <c r="HK115" s="24"/>
      <c r="HL115" s="24"/>
      <c r="HM115" s="24"/>
      <c r="HN115" s="24"/>
      <c r="HO115" s="24"/>
      <c r="HP115" s="24"/>
      <c r="HQ115" s="24"/>
      <c r="HR115" s="24"/>
      <c r="HS115" s="24"/>
      <c r="HT115" s="24"/>
      <c r="HU115" s="24"/>
      <c r="HV115" s="24"/>
      <c r="HW115" s="24"/>
      <c r="HX115" s="24"/>
      <c r="HY115" s="24"/>
      <c r="HZ115" s="24"/>
      <c r="IA115" s="24"/>
      <c r="IB115" s="24"/>
      <c r="IC115" s="24"/>
      <c r="ID115" s="24"/>
      <c r="IE115" s="24"/>
      <c r="IF115" s="24"/>
      <c r="IG115" s="24"/>
      <c r="IH115" s="24"/>
    </row>
    <row r="116" spans="1:242" s="47" customFormat="1" ht="63">
      <c r="A116" s="46" t="s">
        <v>186</v>
      </c>
      <c r="B116" s="44" t="s">
        <v>187</v>
      </c>
      <c r="C116" s="20">
        <v>38.200000000000003</v>
      </c>
      <c r="D116" s="20">
        <v>0</v>
      </c>
      <c r="E116" s="20">
        <v>0</v>
      </c>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c r="DN116" s="24"/>
      <c r="DO116" s="24"/>
      <c r="DP116" s="24"/>
      <c r="DQ116" s="24"/>
      <c r="DR116" s="24"/>
      <c r="DS116" s="24"/>
      <c r="DT116" s="24"/>
      <c r="DU116" s="24"/>
      <c r="DV116" s="24"/>
      <c r="DW116" s="24"/>
      <c r="DX116" s="24"/>
      <c r="DY116" s="24"/>
      <c r="DZ116" s="24"/>
      <c r="EA116" s="24"/>
      <c r="EB116" s="24"/>
      <c r="EC116" s="24"/>
      <c r="ED116" s="24"/>
      <c r="EE116" s="24"/>
      <c r="EF116" s="24"/>
      <c r="EG116" s="24"/>
      <c r="EH116" s="24"/>
      <c r="EI116" s="24"/>
      <c r="EJ116" s="24"/>
      <c r="EK116" s="24"/>
      <c r="EL116" s="24"/>
      <c r="EM116" s="24"/>
      <c r="EN116" s="24"/>
      <c r="EO116" s="24"/>
      <c r="EP116" s="24"/>
      <c r="EQ116" s="24"/>
      <c r="ER116" s="24"/>
      <c r="ES116" s="24"/>
      <c r="ET116" s="24"/>
      <c r="EU116" s="24"/>
      <c r="EV116" s="24"/>
      <c r="EW116" s="24"/>
      <c r="EX116" s="24"/>
      <c r="EY116" s="24"/>
      <c r="EZ116" s="24"/>
      <c r="FA116" s="24"/>
      <c r="FB116" s="24"/>
      <c r="FC116" s="24"/>
      <c r="FD116" s="24"/>
      <c r="FE116" s="24"/>
      <c r="FF116" s="24"/>
      <c r="FG116" s="24"/>
      <c r="FH116" s="24"/>
      <c r="FI116" s="24"/>
      <c r="FJ116" s="24"/>
      <c r="FK116" s="24"/>
      <c r="FL116" s="24"/>
      <c r="FM116" s="24"/>
      <c r="FN116" s="24"/>
      <c r="FO116" s="24"/>
      <c r="FP116" s="24"/>
      <c r="FQ116" s="24"/>
      <c r="FR116" s="24"/>
      <c r="FS116" s="24"/>
      <c r="FT116" s="24"/>
      <c r="FU116" s="24"/>
      <c r="FV116" s="24"/>
      <c r="FW116" s="24"/>
      <c r="FX116" s="24"/>
      <c r="FY116" s="24"/>
      <c r="FZ116" s="24"/>
      <c r="GA116" s="24"/>
      <c r="GB116" s="24"/>
      <c r="GC116" s="24"/>
      <c r="GD116" s="24"/>
      <c r="GE116" s="24"/>
      <c r="GF116" s="24"/>
      <c r="GG116" s="24"/>
      <c r="GH116" s="24"/>
      <c r="GI116" s="24"/>
      <c r="GJ116" s="24"/>
      <c r="GK116" s="24"/>
      <c r="GL116" s="24"/>
      <c r="GM116" s="24"/>
      <c r="GN116" s="24"/>
      <c r="GO116" s="24"/>
      <c r="GP116" s="24"/>
      <c r="GQ116" s="24"/>
      <c r="GR116" s="24"/>
      <c r="GS116" s="24"/>
      <c r="GT116" s="24"/>
      <c r="GU116" s="24"/>
      <c r="GV116" s="24"/>
      <c r="GW116" s="24"/>
      <c r="GX116" s="24"/>
      <c r="GY116" s="24"/>
      <c r="GZ116" s="24"/>
      <c r="HA116" s="24"/>
      <c r="HB116" s="24"/>
      <c r="HC116" s="24"/>
      <c r="HD116" s="24"/>
      <c r="HE116" s="24"/>
      <c r="HF116" s="24"/>
      <c r="HG116" s="24"/>
      <c r="HH116" s="24"/>
      <c r="HI116" s="24"/>
      <c r="HJ116" s="24"/>
      <c r="HK116" s="24"/>
      <c r="HL116" s="24"/>
      <c r="HM116" s="24"/>
      <c r="HN116" s="24"/>
      <c r="HO116" s="24"/>
      <c r="HP116" s="24"/>
      <c r="HQ116" s="24"/>
      <c r="HR116" s="24"/>
      <c r="HS116" s="24"/>
      <c r="HT116" s="24"/>
      <c r="HU116" s="24"/>
      <c r="HV116" s="24"/>
      <c r="HW116" s="24"/>
      <c r="HX116" s="24"/>
      <c r="HY116" s="24"/>
      <c r="HZ116" s="24"/>
      <c r="IA116" s="24"/>
      <c r="IB116" s="24"/>
      <c r="IC116" s="24"/>
      <c r="ID116" s="24"/>
      <c r="IE116" s="24"/>
      <c r="IF116" s="24"/>
      <c r="IG116" s="24"/>
      <c r="IH116" s="24"/>
    </row>
    <row r="117" spans="1:242" s="47" customFormat="1" ht="78.75">
      <c r="A117" s="35" t="s">
        <v>188</v>
      </c>
      <c r="B117" s="31" t="s">
        <v>189</v>
      </c>
      <c r="C117" s="20">
        <v>0</v>
      </c>
      <c r="D117" s="20">
        <v>0.5</v>
      </c>
      <c r="E117" s="20">
        <v>0.5</v>
      </c>
      <c r="F117" s="24"/>
      <c r="G117" s="24"/>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c r="AH117" s="24"/>
      <c r="AI117" s="24"/>
      <c r="AJ117" s="24"/>
      <c r="AK117" s="24"/>
      <c r="AL117" s="24"/>
      <c r="AM117" s="24"/>
      <c r="AN117" s="24"/>
      <c r="AO117" s="24"/>
      <c r="AP117" s="24"/>
      <c r="AQ117" s="24"/>
      <c r="AR117" s="24"/>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c r="DN117" s="24"/>
      <c r="DO117" s="24"/>
      <c r="DP117" s="24"/>
      <c r="DQ117" s="24"/>
      <c r="DR117" s="24"/>
      <c r="DS117" s="24"/>
      <c r="DT117" s="24"/>
      <c r="DU117" s="24"/>
      <c r="DV117" s="24"/>
      <c r="DW117" s="24"/>
      <c r="DX117" s="24"/>
      <c r="DY117" s="24"/>
      <c r="DZ117" s="24"/>
      <c r="EA117" s="24"/>
      <c r="EB117" s="24"/>
      <c r="EC117" s="24"/>
      <c r="ED117" s="24"/>
      <c r="EE117" s="24"/>
      <c r="EF117" s="24"/>
      <c r="EG117" s="24"/>
      <c r="EH117" s="24"/>
      <c r="EI117" s="24"/>
      <c r="EJ117" s="24"/>
      <c r="EK117" s="24"/>
      <c r="EL117" s="24"/>
      <c r="EM117" s="24"/>
      <c r="EN117" s="24"/>
      <c r="EO117" s="24"/>
      <c r="EP117" s="24"/>
      <c r="EQ117" s="24"/>
      <c r="ER117" s="24"/>
      <c r="ES117" s="24"/>
      <c r="ET117" s="24"/>
      <c r="EU117" s="24"/>
      <c r="EV117" s="24"/>
      <c r="EW117" s="24"/>
      <c r="EX117" s="24"/>
      <c r="EY117" s="24"/>
      <c r="EZ117" s="24"/>
      <c r="FA117" s="24"/>
      <c r="FB117" s="24"/>
      <c r="FC117" s="24"/>
      <c r="FD117" s="24"/>
      <c r="FE117" s="24"/>
      <c r="FF117" s="24"/>
      <c r="FG117" s="24"/>
      <c r="FH117" s="24"/>
      <c r="FI117" s="24"/>
      <c r="FJ117" s="24"/>
      <c r="FK117" s="24"/>
      <c r="FL117" s="24"/>
      <c r="FM117" s="24"/>
      <c r="FN117" s="24"/>
      <c r="FO117" s="24"/>
      <c r="FP117" s="24"/>
      <c r="FQ117" s="24"/>
      <c r="FR117" s="24"/>
      <c r="FS117" s="24"/>
      <c r="FT117" s="24"/>
      <c r="FU117" s="24"/>
      <c r="FV117" s="24"/>
      <c r="FW117" s="24"/>
      <c r="FX117" s="24"/>
      <c r="FY117" s="24"/>
      <c r="FZ117" s="24"/>
      <c r="GA117" s="24"/>
      <c r="GB117" s="24"/>
      <c r="GC117" s="24"/>
      <c r="GD117" s="24"/>
      <c r="GE117" s="24"/>
      <c r="GF117" s="24"/>
      <c r="GG117" s="24"/>
      <c r="GH117" s="24"/>
      <c r="GI117" s="24"/>
      <c r="GJ117" s="24"/>
      <c r="GK117" s="24"/>
      <c r="GL117" s="24"/>
      <c r="GM117" s="24"/>
      <c r="GN117" s="24"/>
      <c r="GO117" s="24"/>
      <c r="GP117" s="24"/>
      <c r="GQ117" s="24"/>
      <c r="GR117" s="24"/>
      <c r="GS117" s="24"/>
      <c r="GT117" s="24"/>
      <c r="GU117" s="24"/>
      <c r="GV117" s="24"/>
      <c r="GW117" s="24"/>
      <c r="GX117" s="24"/>
      <c r="GY117" s="24"/>
      <c r="GZ117" s="24"/>
      <c r="HA117" s="24"/>
      <c r="HB117" s="24"/>
      <c r="HC117" s="24"/>
      <c r="HD117" s="24"/>
      <c r="HE117" s="24"/>
      <c r="HF117" s="24"/>
      <c r="HG117" s="24"/>
      <c r="HH117" s="24"/>
      <c r="HI117" s="24"/>
      <c r="HJ117" s="24"/>
      <c r="HK117" s="24"/>
      <c r="HL117" s="24"/>
      <c r="HM117" s="24"/>
      <c r="HN117" s="24"/>
      <c r="HO117" s="24"/>
      <c r="HP117" s="24"/>
      <c r="HQ117" s="24"/>
      <c r="HR117" s="24"/>
      <c r="HS117" s="24"/>
      <c r="HT117" s="24"/>
      <c r="HU117" s="24"/>
      <c r="HV117" s="24"/>
      <c r="HW117" s="24"/>
      <c r="HX117" s="24"/>
      <c r="HY117" s="24"/>
      <c r="HZ117" s="24"/>
      <c r="IA117" s="24"/>
      <c r="IB117" s="24"/>
      <c r="IC117" s="24"/>
      <c r="ID117" s="24"/>
      <c r="IE117" s="24"/>
      <c r="IF117" s="24"/>
      <c r="IG117" s="24"/>
      <c r="IH117" s="24"/>
    </row>
    <row r="118" spans="1:242" s="47" customFormat="1" ht="78.75">
      <c r="A118" s="35" t="s">
        <v>190</v>
      </c>
      <c r="B118" s="31" t="s">
        <v>189</v>
      </c>
      <c r="C118" s="20">
        <v>0</v>
      </c>
      <c r="D118" s="20">
        <v>60</v>
      </c>
      <c r="E118" s="20">
        <v>60</v>
      </c>
      <c r="F118" s="24"/>
      <c r="G118" s="24"/>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24"/>
      <c r="AP118" s="24"/>
      <c r="AQ118" s="24"/>
      <c r="AR118" s="24"/>
      <c r="AS118" s="24"/>
      <c r="AT118" s="24"/>
      <c r="AU118" s="24"/>
      <c r="AV118" s="24"/>
      <c r="AW118" s="24"/>
      <c r="AX118" s="24"/>
      <c r="AY118" s="24"/>
      <c r="AZ118" s="24"/>
      <c r="BA118" s="24"/>
      <c r="BB118" s="24"/>
      <c r="BC118" s="24"/>
      <c r="BD118" s="24"/>
      <c r="BE118" s="24"/>
      <c r="BF118" s="24"/>
      <c r="BG118" s="24"/>
      <c r="BH118" s="24"/>
      <c r="BI118" s="24"/>
      <c r="BJ118" s="24"/>
      <c r="BK118" s="24"/>
      <c r="BL118" s="24"/>
      <c r="BM118" s="24"/>
      <c r="BN118" s="24"/>
      <c r="BO118" s="24"/>
      <c r="BP118" s="24"/>
      <c r="BQ118" s="24"/>
      <c r="BR118" s="24"/>
      <c r="BS118" s="24"/>
      <c r="BT118" s="24"/>
      <c r="BU118" s="24"/>
      <c r="BV118" s="24"/>
      <c r="BW118" s="24"/>
      <c r="BX118" s="24"/>
      <c r="BY118" s="24"/>
      <c r="BZ118" s="24"/>
      <c r="CA118" s="24"/>
      <c r="CB118" s="24"/>
      <c r="CC118" s="24"/>
      <c r="CD118" s="24"/>
      <c r="CE118" s="24"/>
      <c r="CF118" s="24"/>
      <c r="CG118" s="24"/>
      <c r="CH118" s="24"/>
      <c r="CI118" s="24"/>
      <c r="CJ118" s="24"/>
      <c r="CK118" s="24"/>
      <c r="CL118" s="24"/>
      <c r="CM118" s="24"/>
      <c r="CN118" s="24"/>
      <c r="CO118" s="24"/>
      <c r="CP118" s="24"/>
      <c r="CQ118" s="24"/>
      <c r="CR118" s="24"/>
      <c r="CS118" s="24"/>
      <c r="CT118" s="24"/>
      <c r="CU118" s="24"/>
      <c r="CV118" s="24"/>
      <c r="CW118" s="24"/>
      <c r="CX118" s="24"/>
      <c r="CY118" s="24"/>
      <c r="CZ118" s="24"/>
      <c r="DA118" s="24"/>
      <c r="DB118" s="24"/>
      <c r="DC118" s="24"/>
      <c r="DD118" s="24"/>
      <c r="DE118" s="24"/>
      <c r="DF118" s="24"/>
      <c r="DG118" s="24"/>
      <c r="DH118" s="24"/>
      <c r="DI118" s="24"/>
      <c r="DJ118" s="24"/>
      <c r="DK118" s="24"/>
      <c r="DL118" s="24"/>
      <c r="DM118" s="24"/>
      <c r="DN118" s="24"/>
      <c r="DO118" s="24"/>
      <c r="DP118" s="24"/>
      <c r="DQ118" s="24"/>
      <c r="DR118" s="24"/>
      <c r="DS118" s="24"/>
      <c r="DT118" s="24"/>
      <c r="DU118" s="24"/>
      <c r="DV118" s="24"/>
      <c r="DW118" s="24"/>
      <c r="DX118" s="24"/>
      <c r="DY118" s="24"/>
      <c r="DZ118" s="24"/>
      <c r="EA118" s="24"/>
      <c r="EB118" s="24"/>
      <c r="EC118" s="24"/>
      <c r="ED118" s="24"/>
      <c r="EE118" s="24"/>
      <c r="EF118" s="24"/>
      <c r="EG118" s="24"/>
      <c r="EH118" s="24"/>
      <c r="EI118" s="24"/>
      <c r="EJ118" s="24"/>
      <c r="EK118" s="24"/>
      <c r="EL118" s="24"/>
      <c r="EM118" s="24"/>
      <c r="EN118" s="24"/>
      <c r="EO118" s="24"/>
      <c r="EP118" s="24"/>
      <c r="EQ118" s="24"/>
      <c r="ER118" s="24"/>
      <c r="ES118" s="24"/>
      <c r="ET118" s="24"/>
      <c r="EU118" s="24"/>
      <c r="EV118" s="24"/>
      <c r="EW118" s="24"/>
      <c r="EX118" s="24"/>
      <c r="EY118" s="24"/>
      <c r="EZ118" s="24"/>
      <c r="FA118" s="24"/>
      <c r="FB118" s="24"/>
      <c r="FC118" s="24"/>
      <c r="FD118" s="24"/>
      <c r="FE118" s="24"/>
      <c r="FF118" s="24"/>
      <c r="FG118" s="24"/>
      <c r="FH118" s="24"/>
      <c r="FI118" s="24"/>
      <c r="FJ118" s="24"/>
      <c r="FK118" s="24"/>
      <c r="FL118" s="24"/>
      <c r="FM118" s="24"/>
      <c r="FN118" s="24"/>
      <c r="FO118" s="24"/>
      <c r="FP118" s="24"/>
      <c r="FQ118" s="24"/>
      <c r="FR118" s="24"/>
      <c r="FS118" s="24"/>
      <c r="FT118" s="24"/>
      <c r="FU118" s="24"/>
      <c r="FV118" s="24"/>
      <c r="FW118" s="24"/>
      <c r="FX118" s="24"/>
      <c r="FY118" s="24"/>
      <c r="FZ118" s="24"/>
      <c r="GA118" s="24"/>
      <c r="GB118" s="24"/>
      <c r="GC118" s="24"/>
      <c r="GD118" s="24"/>
      <c r="GE118" s="24"/>
      <c r="GF118" s="24"/>
      <c r="GG118" s="24"/>
      <c r="GH118" s="24"/>
      <c r="GI118" s="24"/>
      <c r="GJ118" s="24"/>
      <c r="GK118" s="24"/>
      <c r="GL118" s="24"/>
      <c r="GM118" s="24"/>
      <c r="GN118" s="24"/>
      <c r="GO118" s="24"/>
      <c r="GP118" s="24"/>
      <c r="GQ118" s="24"/>
      <c r="GR118" s="24"/>
      <c r="GS118" s="24"/>
      <c r="GT118" s="24"/>
      <c r="GU118" s="24"/>
      <c r="GV118" s="24"/>
      <c r="GW118" s="24"/>
      <c r="GX118" s="24"/>
      <c r="GY118" s="24"/>
      <c r="GZ118" s="24"/>
      <c r="HA118" s="24"/>
      <c r="HB118" s="24"/>
      <c r="HC118" s="24"/>
      <c r="HD118" s="24"/>
      <c r="HE118" s="24"/>
      <c r="HF118" s="24"/>
      <c r="HG118" s="24"/>
      <c r="HH118" s="24"/>
      <c r="HI118" s="24"/>
      <c r="HJ118" s="24"/>
      <c r="HK118" s="24"/>
      <c r="HL118" s="24"/>
      <c r="HM118" s="24"/>
      <c r="HN118" s="24"/>
      <c r="HO118" s="24"/>
      <c r="HP118" s="24"/>
      <c r="HQ118" s="24"/>
      <c r="HR118" s="24"/>
      <c r="HS118" s="24"/>
      <c r="HT118" s="24"/>
      <c r="HU118" s="24"/>
      <c r="HV118" s="24"/>
      <c r="HW118" s="24"/>
      <c r="HX118" s="24"/>
      <c r="HY118" s="24"/>
      <c r="HZ118" s="24"/>
      <c r="IA118" s="24"/>
      <c r="IB118" s="24"/>
      <c r="IC118" s="24"/>
      <c r="ID118" s="24"/>
      <c r="IE118" s="24"/>
      <c r="IF118" s="24"/>
      <c r="IG118" s="24"/>
      <c r="IH118" s="24"/>
    </row>
    <row r="119" spans="1:242" s="47" customFormat="1" ht="78.75">
      <c r="A119" s="35" t="s">
        <v>191</v>
      </c>
      <c r="B119" s="31" t="s">
        <v>189</v>
      </c>
      <c r="C119" s="20">
        <v>518.4</v>
      </c>
      <c r="D119" s="20">
        <v>400</v>
      </c>
      <c r="E119" s="20">
        <v>400</v>
      </c>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c r="AH119" s="24"/>
      <c r="AI119" s="24"/>
      <c r="AJ119" s="24"/>
      <c r="AK119" s="24"/>
      <c r="AL119" s="24"/>
      <c r="AM119" s="24"/>
      <c r="AN119" s="24"/>
      <c r="AO119" s="24"/>
      <c r="AP119" s="24"/>
      <c r="AQ119" s="24"/>
      <c r="AR119" s="24"/>
      <c r="AS119" s="24"/>
      <c r="AT119" s="24"/>
      <c r="AU119" s="24"/>
      <c r="AV119" s="24"/>
      <c r="AW119" s="24"/>
      <c r="AX119" s="24"/>
      <c r="AY119" s="24"/>
      <c r="AZ119" s="24"/>
      <c r="BA119" s="24"/>
      <c r="BB119" s="24"/>
      <c r="BC119" s="24"/>
      <c r="BD119" s="24"/>
      <c r="BE119" s="24"/>
      <c r="BF119" s="24"/>
      <c r="BG119" s="24"/>
      <c r="BH119" s="24"/>
      <c r="BI119" s="24"/>
      <c r="BJ119" s="24"/>
      <c r="BK119" s="24"/>
      <c r="BL119" s="24"/>
      <c r="BM119" s="24"/>
      <c r="BN119" s="24"/>
      <c r="BO119" s="24"/>
      <c r="BP119" s="24"/>
      <c r="BQ119" s="24"/>
      <c r="BR119" s="24"/>
      <c r="BS119" s="24"/>
      <c r="BT119" s="24"/>
      <c r="BU119" s="24"/>
      <c r="BV119" s="24"/>
      <c r="BW119" s="24"/>
      <c r="BX119" s="24"/>
      <c r="BY119" s="24"/>
      <c r="BZ119" s="24"/>
      <c r="CA119" s="24"/>
      <c r="CB119" s="24"/>
      <c r="CC119" s="24"/>
      <c r="CD119" s="24"/>
      <c r="CE119" s="24"/>
      <c r="CF119" s="24"/>
      <c r="CG119" s="24"/>
      <c r="CH119" s="24"/>
      <c r="CI119" s="24"/>
      <c r="CJ119" s="24"/>
      <c r="CK119" s="24"/>
      <c r="CL119" s="24"/>
      <c r="CM119" s="24"/>
      <c r="CN119" s="24"/>
      <c r="CO119" s="24"/>
      <c r="CP119" s="24"/>
      <c r="CQ119" s="24"/>
      <c r="CR119" s="24"/>
      <c r="CS119" s="24"/>
      <c r="CT119" s="24"/>
      <c r="CU119" s="24"/>
      <c r="CV119" s="24"/>
      <c r="CW119" s="24"/>
      <c r="CX119" s="24"/>
      <c r="CY119" s="24"/>
      <c r="CZ119" s="24"/>
      <c r="DA119" s="24"/>
      <c r="DB119" s="24"/>
      <c r="DC119" s="24"/>
      <c r="DD119" s="24"/>
      <c r="DE119" s="24"/>
      <c r="DF119" s="24"/>
      <c r="DG119" s="24"/>
      <c r="DH119" s="24"/>
      <c r="DI119" s="24"/>
      <c r="DJ119" s="24"/>
      <c r="DK119" s="24"/>
      <c r="DL119" s="24"/>
      <c r="DM119" s="24"/>
      <c r="DN119" s="24"/>
      <c r="DO119" s="24"/>
      <c r="DP119" s="24"/>
      <c r="DQ119" s="24"/>
      <c r="DR119" s="24"/>
      <c r="DS119" s="24"/>
      <c r="DT119" s="24"/>
      <c r="DU119" s="24"/>
      <c r="DV119" s="24"/>
      <c r="DW119" s="24"/>
      <c r="DX119" s="24"/>
      <c r="DY119" s="24"/>
      <c r="DZ119" s="24"/>
      <c r="EA119" s="24"/>
      <c r="EB119" s="24"/>
      <c r="EC119" s="24"/>
      <c r="ED119" s="24"/>
      <c r="EE119" s="24"/>
      <c r="EF119" s="24"/>
      <c r="EG119" s="24"/>
      <c r="EH119" s="24"/>
      <c r="EI119" s="24"/>
      <c r="EJ119" s="24"/>
      <c r="EK119" s="24"/>
      <c r="EL119" s="24"/>
      <c r="EM119" s="24"/>
      <c r="EN119" s="24"/>
      <c r="EO119" s="24"/>
      <c r="EP119" s="24"/>
      <c r="EQ119" s="24"/>
      <c r="ER119" s="24"/>
      <c r="ES119" s="24"/>
      <c r="ET119" s="24"/>
      <c r="EU119" s="24"/>
      <c r="EV119" s="24"/>
      <c r="EW119" s="24"/>
      <c r="EX119" s="24"/>
      <c r="EY119" s="24"/>
      <c r="EZ119" s="24"/>
      <c r="FA119" s="24"/>
      <c r="FB119" s="24"/>
      <c r="FC119" s="24"/>
      <c r="FD119" s="24"/>
      <c r="FE119" s="24"/>
      <c r="FF119" s="24"/>
      <c r="FG119" s="24"/>
      <c r="FH119" s="24"/>
      <c r="FI119" s="24"/>
      <c r="FJ119" s="24"/>
      <c r="FK119" s="24"/>
      <c r="FL119" s="24"/>
      <c r="FM119" s="24"/>
      <c r="FN119" s="24"/>
      <c r="FO119" s="24"/>
      <c r="FP119" s="24"/>
      <c r="FQ119" s="24"/>
      <c r="FR119" s="24"/>
      <c r="FS119" s="24"/>
      <c r="FT119" s="24"/>
      <c r="FU119" s="24"/>
      <c r="FV119" s="24"/>
      <c r="FW119" s="24"/>
      <c r="FX119" s="24"/>
      <c r="FY119" s="24"/>
      <c r="FZ119" s="24"/>
      <c r="GA119" s="24"/>
      <c r="GB119" s="24"/>
      <c r="GC119" s="24"/>
      <c r="GD119" s="24"/>
      <c r="GE119" s="24"/>
      <c r="GF119" s="24"/>
      <c r="GG119" s="24"/>
      <c r="GH119" s="24"/>
      <c r="GI119" s="24"/>
      <c r="GJ119" s="24"/>
      <c r="GK119" s="24"/>
      <c r="GL119" s="24"/>
      <c r="GM119" s="24"/>
      <c r="GN119" s="24"/>
      <c r="GO119" s="24"/>
      <c r="GP119" s="24"/>
      <c r="GQ119" s="24"/>
      <c r="GR119" s="24"/>
      <c r="GS119" s="24"/>
      <c r="GT119" s="24"/>
      <c r="GU119" s="24"/>
      <c r="GV119" s="24"/>
      <c r="GW119" s="24"/>
      <c r="GX119" s="24"/>
      <c r="GY119" s="24"/>
      <c r="GZ119" s="24"/>
      <c r="HA119" s="24"/>
      <c r="HB119" s="24"/>
      <c r="HC119" s="24"/>
      <c r="HD119" s="24"/>
      <c r="HE119" s="24"/>
      <c r="HF119" s="24"/>
      <c r="HG119" s="24"/>
      <c r="HH119" s="24"/>
      <c r="HI119" s="24"/>
      <c r="HJ119" s="24"/>
      <c r="HK119" s="24"/>
      <c r="HL119" s="24"/>
      <c r="HM119" s="24"/>
      <c r="HN119" s="24"/>
      <c r="HO119" s="24"/>
      <c r="HP119" s="24"/>
      <c r="HQ119" s="24"/>
      <c r="HR119" s="24"/>
      <c r="HS119" s="24"/>
      <c r="HT119" s="24"/>
      <c r="HU119" s="24"/>
      <c r="HV119" s="24"/>
      <c r="HW119" s="24"/>
      <c r="HX119" s="24"/>
      <c r="HY119" s="24"/>
      <c r="HZ119" s="24"/>
      <c r="IA119" s="24"/>
      <c r="IB119" s="24"/>
      <c r="IC119" s="24"/>
      <c r="ID119" s="24"/>
      <c r="IE119" s="24"/>
      <c r="IF119" s="24"/>
      <c r="IG119" s="24"/>
      <c r="IH119" s="24"/>
    </row>
    <row r="120" spans="1:242" s="47" customFormat="1" ht="78.75">
      <c r="A120" s="35" t="s">
        <v>192</v>
      </c>
      <c r="B120" s="31" t="s">
        <v>189</v>
      </c>
      <c r="C120" s="20">
        <v>1000</v>
      </c>
      <c r="D120" s="20">
        <v>1000</v>
      </c>
      <c r="E120" s="14">
        <v>1000</v>
      </c>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c r="AS120" s="24"/>
      <c r="AT120" s="24"/>
      <c r="AU120" s="24"/>
      <c r="AV120" s="24"/>
      <c r="AW120" s="24"/>
      <c r="AX120" s="24"/>
      <c r="AY120" s="24"/>
      <c r="AZ120" s="24"/>
      <c r="BA120" s="24"/>
      <c r="BB120" s="24"/>
      <c r="BC120" s="24"/>
      <c r="BD120" s="24"/>
      <c r="BE120" s="24"/>
      <c r="BF120" s="24"/>
      <c r="BG120" s="24"/>
      <c r="BH120" s="24"/>
      <c r="BI120" s="24"/>
      <c r="BJ120" s="24"/>
      <c r="BK120" s="24"/>
      <c r="BL120" s="24"/>
      <c r="BM120" s="24"/>
      <c r="BN120" s="24"/>
      <c r="BO120" s="24"/>
      <c r="BP120" s="24"/>
      <c r="BQ120" s="24"/>
      <c r="BR120" s="24"/>
      <c r="BS120" s="24"/>
      <c r="BT120" s="24"/>
      <c r="BU120" s="24"/>
      <c r="BV120" s="24"/>
      <c r="BW120" s="24"/>
      <c r="BX120" s="24"/>
      <c r="BY120" s="24"/>
      <c r="BZ120" s="24"/>
      <c r="CA120" s="24"/>
      <c r="CB120" s="24"/>
      <c r="CC120" s="24"/>
      <c r="CD120" s="24"/>
      <c r="CE120" s="24"/>
      <c r="CF120" s="24"/>
      <c r="CG120" s="24"/>
      <c r="CH120" s="24"/>
      <c r="CI120" s="24"/>
      <c r="CJ120" s="24"/>
      <c r="CK120" s="24"/>
      <c r="CL120" s="24"/>
      <c r="CM120" s="24"/>
      <c r="CN120" s="24"/>
      <c r="CO120" s="24"/>
      <c r="CP120" s="24"/>
      <c r="CQ120" s="24"/>
      <c r="CR120" s="24"/>
      <c r="CS120" s="24"/>
      <c r="CT120" s="24"/>
      <c r="CU120" s="24"/>
      <c r="CV120" s="24"/>
      <c r="CW120" s="24"/>
      <c r="CX120" s="24"/>
      <c r="CY120" s="24"/>
      <c r="CZ120" s="24"/>
      <c r="DA120" s="24"/>
      <c r="DB120" s="24"/>
      <c r="DC120" s="24"/>
      <c r="DD120" s="24"/>
      <c r="DE120" s="24"/>
      <c r="DF120" s="24"/>
      <c r="DG120" s="24"/>
      <c r="DH120" s="24"/>
      <c r="DI120" s="24"/>
      <c r="DJ120" s="24"/>
      <c r="DK120" s="24"/>
      <c r="DL120" s="24"/>
      <c r="DM120" s="24"/>
      <c r="DN120" s="24"/>
      <c r="DO120" s="24"/>
      <c r="DP120" s="24"/>
      <c r="DQ120" s="24"/>
      <c r="DR120" s="24"/>
      <c r="DS120" s="24"/>
      <c r="DT120" s="24"/>
      <c r="DU120" s="24"/>
      <c r="DV120" s="24"/>
      <c r="DW120" s="24"/>
      <c r="DX120" s="24"/>
      <c r="DY120" s="24"/>
      <c r="DZ120" s="24"/>
      <c r="EA120" s="24"/>
      <c r="EB120" s="24"/>
      <c r="EC120" s="24"/>
      <c r="ED120" s="24"/>
      <c r="EE120" s="24"/>
      <c r="EF120" s="24"/>
      <c r="EG120" s="24"/>
      <c r="EH120" s="24"/>
      <c r="EI120" s="24"/>
      <c r="EJ120" s="24"/>
      <c r="EK120" s="24"/>
      <c r="EL120" s="24"/>
      <c r="EM120" s="24"/>
      <c r="EN120" s="24"/>
      <c r="EO120" s="24"/>
      <c r="EP120" s="24"/>
      <c r="EQ120" s="24"/>
      <c r="ER120" s="24"/>
      <c r="ES120" s="24"/>
      <c r="ET120" s="24"/>
      <c r="EU120" s="24"/>
      <c r="EV120" s="24"/>
      <c r="EW120" s="24"/>
      <c r="EX120" s="24"/>
      <c r="EY120" s="24"/>
      <c r="EZ120" s="24"/>
      <c r="FA120" s="24"/>
      <c r="FB120" s="24"/>
      <c r="FC120" s="24"/>
      <c r="FD120" s="24"/>
      <c r="FE120" s="24"/>
      <c r="FF120" s="24"/>
      <c r="FG120" s="24"/>
      <c r="FH120" s="24"/>
      <c r="FI120" s="24"/>
      <c r="FJ120" s="24"/>
      <c r="FK120" s="24"/>
      <c r="FL120" s="24"/>
      <c r="FM120" s="24"/>
      <c r="FN120" s="24"/>
      <c r="FO120" s="24"/>
      <c r="FP120" s="24"/>
      <c r="FQ120" s="24"/>
      <c r="FR120" s="24"/>
      <c r="FS120" s="24"/>
      <c r="FT120" s="24"/>
      <c r="FU120" s="24"/>
      <c r="FV120" s="24"/>
      <c r="FW120" s="24"/>
      <c r="FX120" s="24"/>
      <c r="FY120" s="24"/>
      <c r="FZ120" s="24"/>
      <c r="GA120" s="24"/>
      <c r="GB120" s="24"/>
      <c r="GC120" s="24"/>
      <c r="GD120" s="24"/>
      <c r="GE120" s="24"/>
      <c r="GF120" s="24"/>
      <c r="GG120" s="24"/>
      <c r="GH120" s="24"/>
      <c r="GI120" s="24"/>
      <c r="GJ120" s="24"/>
      <c r="GK120" s="24"/>
      <c r="GL120" s="24"/>
      <c r="GM120" s="24"/>
      <c r="GN120" s="24"/>
      <c r="GO120" s="24"/>
      <c r="GP120" s="24"/>
      <c r="GQ120" s="24"/>
      <c r="GR120" s="24"/>
      <c r="GS120" s="24"/>
      <c r="GT120" s="24"/>
      <c r="GU120" s="24"/>
      <c r="GV120" s="24"/>
      <c r="GW120" s="24"/>
      <c r="GX120" s="24"/>
      <c r="GY120" s="24"/>
      <c r="GZ120" s="24"/>
      <c r="HA120" s="24"/>
      <c r="HB120" s="24"/>
      <c r="HC120" s="24"/>
      <c r="HD120" s="24"/>
      <c r="HE120" s="24"/>
      <c r="HF120" s="24"/>
      <c r="HG120" s="24"/>
      <c r="HH120" s="24"/>
      <c r="HI120" s="24"/>
      <c r="HJ120" s="24"/>
      <c r="HK120" s="24"/>
      <c r="HL120" s="24"/>
      <c r="HM120" s="24"/>
      <c r="HN120" s="24"/>
      <c r="HO120" s="24"/>
      <c r="HP120" s="24"/>
      <c r="HQ120" s="24"/>
      <c r="HR120" s="24"/>
      <c r="HS120" s="24"/>
      <c r="HT120" s="24"/>
      <c r="HU120" s="24"/>
      <c r="HV120" s="24"/>
      <c r="HW120" s="24"/>
      <c r="HX120" s="24"/>
      <c r="HY120" s="24"/>
      <c r="HZ120" s="24"/>
      <c r="IA120" s="24"/>
      <c r="IB120" s="24"/>
      <c r="IC120" s="24"/>
      <c r="ID120" s="24"/>
      <c r="IE120" s="24"/>
      <c r="IF120" s="24"/>
      <c r="IG120" s="24"/>
      <c r="IH120" s="24"/>
    </row>
    <row r="121" spans="1:242" s="47" customFormat="1" ht="78.75">
      <c r="A121" s="35" t="s">
        <v>193</v>
      </c>
      <c r="B121" s="31" t="s">
        <v>189</v>
      </c>
      <c r="C121" s="20">
        <v>1</v>
      </c>
      <c r="D121" s="20">
        <v>0</v>
      </c>
      <c r="E121" s="14">
        <v>0</v>
      </c>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c r="FF121" s="24"/>
      <c r="FG121" s="24"/>
      <c r="FH121" s="24"/>
      <c r="FI121" s="24"/>
      <c r="FJ121" s="24"/>
      <c r="FK121" s="24"/>
      <c r="FL121" s="24"/>
      <c r="FM121" s="24"/>
      <c r="FN121" s="24"/>
      <c r="FO121" s="24"/>
      <c r="FP121" s="24"/>
      <c r="FQ121" s="24"/>
      <c r="FR121" s="24"/>
      <c r="FS121" s="24"/>
      <c r="FT121" s="24"/>
      <c r="FU121" s="24"/>
      <c r="FV121" s="24"/>
      <c r="FW121" s="24"/>
      <c r="FX121" s="24"/>
      <c r="FY121" s="24"/>
      <c r="FZ121" s="24"/>
      <c r="GA121" s="24"/>
      <c r="GB121" s="24"/>
      <c r="GC121" s="24"/>
      <c r="GD121" s="24"/>
      <c r="GE121" s="24"/>
      <c r="GF121" s="24"/>
      <c r="GG121" s="24"/>
      <c r="GH121" s="24"/>
      <c r="GI121" s="24"/>
      <c r="GJ121" s="24"/>
      <c r="GK121" s="24"/>
      <c r="GL121" s="24"/>
      <c r="GM121" s="24"/>
      <c r="GN121" s="24"/>
      <c r="GO121" s="24"/>
      <c r="GP121" s="24"/>
      <c r="GQ121" s="24"/>
      <c r="GR121" s="24"/>
      <c r="GS121" s="24"/>
      <c r="GT121" s="24"/>
      <c r="GU121" s="24"/>
      <c r="GV121" s="24"/>
      <c r="GW121" s="24"/>
      <c r="GX121" s="24"/>
      <c r="GY121" s="24"/>
      <c r="GZ121" s="24"/>
      <c r="HA121" s="24"/>
      <c r="HB121" s="24"/>
      <c r="HC121" s="24"/>
      <c r="HD121" s="24"/>
      <c r="HE121" s="24"/>
      <c r="HF121" s="24"/>
      <c r="HG121" s="24"/>
      <c r="HH121" s="24"/>
      <c r="HI121" s="24"/>
      <c r="HJ121" s="24"/>
      <c r="HK121" s="24"/>
      <c r="HL121" s="24"/>
      <c r="HM121" s="24"/>
      <c r="HN121" s="24"/>
      <c r="HO121" s="24"/>
      <c r="HP121" s="24"/>
      <c r="HQ121" s="24"/>
      <c r="HR121" s="24"/>
      <c r="HS121" s="24"/>
      <c r="HT121" s="24"/>
      <c r="HU121" s="24"/>
      <c r="HV121" s="24"/>
      <c r="HW121" s="24"/>
      <c r="HX121" s="24"/>
      <c r="HY121" s="24"/>
      <c r="HZ121" s="24"/>
      <c r="IA121" s="24"/>
      <c r="IB121" s="24"/>
      <c r="IC121" s="24"/>
      <c r="ID121" s="24"/>
      <c r="IE121" s="24"/>
      <c r="IF121" s="24"/>
      <c r="IG121" s="24"/>
      <c r="IH121" s="24"/>
    </row>
    <row r="122" spans="1:242" s="52" customFormat="1" ht="78.75">
      <c r="A122" s="35" t="s">
        <v>194</v>
      </c>
      <c r="B122" s="31" t="s">
        <v>195</v>
      </c>
      <c r="C122" s="20">
        <v>150</v>
      </c>
      <c r="D122" s="20">
        <v>150</v>
      </c>
      <c r="E122" s="20">
        <v>150</v>
      </c>
      <c r="F122" s="50"/>
      <c r="G122" s="50"/>
      <c r="H122" s="50"/>
      <c r="I122" s="51"/>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c r="BC122" s="50"/>
      <c r="BD122" s="50"/>
      <c r="BE122" s="50"/>
      <c r="BF122" s="50"/>
      <c r="BG122" s="50"/>
      <c r="BH122" s="50"/>
      <c r="BI122" s="50"/>
      <c r="BJ122" s="50"/>
      <c r="BK122" s="50"/>
      <c r="BL122" s="50"/>
      <c r="BM122" s="50"/>
      <c r="BN122" s="50"/>
      <c r="BO122" s="50"/>
      <c r="BP122" s="50"/>
      <c r="BQ122" s="50"/>
      <c r="BR122" s="50"/>
      <c r="BS122" s="50"/>
      <c r="BT122" s="50"/>
      <c r="BU122" s="50"/>
      <c r="BV122" s="50"/>
      <c r="BW122" s="50"/>
      <c r="BX122" s="50"/>
      <c r="BY122" s="50"/>
      <c r="BZ122" s="50"/>
      <c r="CA122" s="50"/>
      <c r="CB122" s="50"/>
      <c r="CC122" s="50"/>
      <c r="CD122" s="50"/>
      <c r="CE122" s="50"/>
      <c r="CF122" s="50"/>
      <c r="CG122" s="50"/>
      <c r="CH122" s="50"/>
      <c r="CI122" s="50"/>
      <c r="CJ122" s="50"/>
      <c r="CK122" s="50"/>
      <c r="CL122" s="50"/>
      <c r="CM122" s="50"/>
      <c r="CN122" s="50"/>
      <c r="CO122" s="50"/>
      <c r="CP122" s="50"/>
      <c r="CQ122" s="50"/>
      <c r="CR122" s="50"/>
      <c r="CS122" s="50"/>
      <c r="CT122" s="50"/>
      <c r="CU122" s="50"/>
      <c r="CV122" s="50"/>
      <c r="CW122" s="50"/>
      <c r="CX122" s="50"/>
      <c r="CY122" s="50"/>
      <c r="CZ122" s="50"/>
      <c r="DA122" s="50"/>
      <c r="DB122" s="50"/>
      <c r="DC122" s="50"/>
      <c r="DD122" s="50"/>
      <c r="DE122" s="50"/>
      <c r="DF122" s="50"/>
      <c r="DG122" s="50"/>
      <c r="DH122" s="50"/>
      <c r="DI122" s="50"/>
      <c r="DJ122" s="50"/>
      <c r="DK122" s="50"/>
      <c r="DL122" s="50"/>
      <c r="DM122" s="50"/>
      <c r="DN122" s="50"/>
      <c r="DO122" s="50"/>
      <c r="DP122" s="50"/>
      <c r="DQ122" s="50"/>
      <c r="DR122" s="50"/>
      <c r="DS122" s="50"/>
      <c r="DT122" s="50"/>
      <c r="DU122" s="50"/>
      <c r="DV122" s="50"/>
      <c r="DW122" s="50"/>
      <c r="DX122" s="50"/>
      <c r="DY122" s="50"/>
      <c r="DZ122" s="50"/>
      <c r="EA122" s="50"/>
      <c r="EB122" s="50"/>
      <c r="EC122" s="50"/>
      <c r="ED122" s="50"/>
      <c r="EE122" s="50"/>
      <c r="EF122" s="50"/>
      <c r="EG122" s="50"/>
      <c r="EH122" s="50"/>
      <c r="EI122" s="50"/>
      <c r="EJ122" s="50"/>
      <c r="EK122" s="50"/>
      <c r="EL122" s="50"/>
      <c r="EM122" s="50"/>
      <c r="EN122" s="50"/>
      <c r="EO122" s="50"/>
      <c r="EP122" s="50"/>
      <c r="EQ122" s="50"/>
      <c r="ER122" s="50"/>
      <c r="ES122" s="50"/>
      <c r="ET122" s="50"/>
      <c r="EU122" s="50"/>
      <c r="EV122" s="50"/>
      <c r="EW122" s="50"/>
      <c r="EX122" s="50"/>
      <c r="EY122" s="50"/>
      <c r="EZ122" s="50"/>
      <c r="FA122" s="50"/>
      <c r="FB122" s="50"/>
      <c r="FC122" s="50"/>
      <c r="FD122" s="50"/>
      <c r="FE122" s="50"/>
      <c r="FF122" s="50"/>
      <c r="FG122" s="50"/>
      <c r="FH122" s="50"/>
      <c r="FI122" s="50"/>
      <c r="FJ122" s="50"/>
      <c r="FK122" s="50"/>
      <c r="FL122" s="50"/>
      <c r="FM122" s="50"/>
      <c r="FN122" s="50"/>
      <c r="FO122" s="50"/>
      <c r="FP122" s="50"/>
      <c r="FQ122" s="50"/>
      <c r="FR122" s="50"/>
      <c r="FS122" s="50"/>
      <c r="FT122" s="50"/>
      <c r="FU122" s="50"/>
      <c r="FV122" s="50"/>
      <c r="FW122" s="50"/>
      <c r="FX122" s="50"/>
      <c r="FY122" s="50"/>
      <c r="FZ122" s="50"/>
      <c r="GA122" s="50"/>
      <c r="GB122" s="50"/>
      <c r="GC122" s="50"/>
      <c r="GD122" s="50"/>
      <c r="GE122" s="50"/>
      <c r="GF122" s="50"/>
      <c r="GG122" s="50"/>
      <c r="GH122" s="50"/>
      <c r="GI122" s="50"/>
      <c r="GJ122" s="50"/>
      <c r="GK122" s="50"/>
      <c r="GL122" s="50"/>
      <c r="GM122" s="50"/>
      <c r="GN122" s="50"/>
      <c r="GO122" s="50"/>
      <c r="GP122" s="50"/>
      <c r="GQ122" s="50"/>
      <c r="GR122" s="50"/>
      <c r="GS122" s="50"/>
      <c r="GT122" s="50"/>
      <c r="GU122" s="50"/>
      <c r="GV122" s="50"/>
      <c r="GW122" s="50"/>
      <c r="GX122" s="50"/>
      <c r="GY122" s="50"/>
      <c r="GZ122" s="50"/>
      <c r="HA122" s="50"/>
      <c r="HB122" s="50"/>
      <c r="HC122" s="50"/>
      <c r="HD122" s="50"/>
      <c r="HE122" s="50"/>
      <c r="HF122" s="50"/>
      <c r="HG122" s="50"/>
      <c r="HH122" s="50"/>
      <c r="HI122" s="50"/>
      <c r="HJ122" s="50"/>
      <c r="HK122" s="50"/>
      <c r="HL122" s="50"/>
      <c r="HM122" s="50"/>
      <c r="HN122" s="50"/>
      <c r="HO122" s="50"/>
      <c r="HP122" s="50"/>
      <c r="HQ122" s="50"/>
      <c r="HR122" s="50"/>
      <c r="HS122" s="50"/>
      <c r="HT122" s="50"/>
      <c r="HU122" s="50"/>
      <c r="HV122" s="50"/>
      <c r="HW122" s="50"/>
      <c r="HX122" s="50"/>
      <c r="HY122" s="50"/>
      <c r="HZ122" s="50"/>
      <c r="IA122" s="50"/>
      <c r="IB122" s="50"/>
      <c r="IC122" s="50"/>
      <c r="ID122" s="50"/>
      <c r="IE122" s="50"/>
      <c r="IF122" s="50"/>
      <c r="IG122" s="50"/>
      <c r="IH122" s="50"/>
    </row>
    <row r="123" spans="1:242" s="47" customFormat="1" ht="110.25">
      <c r="A123" s="53" t="s">
        <v>196</v>
      </c>
      <c r="B123" s="31" t="s">
        <v>197</v>
      </c>
      <c r="C123" s="20">
        <v>0</v>
      </c>
      <c r="D123" s="20">
        <v>106.7</v>
      </c>
      <c r="E123" s="20">
        <v>106.7</v>
      </c>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c r="FF123" s="24"/>
      <c r="FG123" s="24"/>
      <c r="FH123" s="24"/>
      <c r="FI123" s="24"/>
      <c r="FJ123" s="24"/>
      <c r="FK123" s="24"/>
      <c r="FL123" s="24"/>
      <c r="FM123" s="24"/>
      <c r="FN123" s="24"/>
      <c r="FO123" s="24"/>
      <c r="FP123" s="24"/>
      <c r="FQ123" s="24"/>
      <c r="FR123" s="24"/>
      <c r="FS123" s="24"/>
      <c r="FT123" s="24"/>
      <c r="FU123" s="24"/>
      <c r="FV123" s="24"/>
      <c r="FW123" s="24"/>
      <c r="FX123" s="24"/>
      <c r="FY123" s="24"/>
      <c r="FZ123" s="24"/>
      <c r="GA123" s="24"/>
      <c r="GB123" s="24"/>
      <c r="GC123" s="24"/>
      <c r="GD123" s="24"/>
      <c r="GE123" s="24"/>
      <c r="GF123" s="24"/>
      <c r="GG123" s="24"/>
      <c r="GH123" s="24"/>
      <c r="GI123" s="24"/>
      <c r="GJ123" s="24"/>
      <c r="GK123" s="24"/>
      <c r="GL123" s="24"/>
      <c r="GM123" s="24"/>
      <c r="GN123" s="24"/>
      <c r="GO123" s="24"/>
      <c r="GP123" s="24"/>
      <c r="GQ123" s="24"/>
      <c r="GR123" s="24"/>
      <c r="GS123" s="24"/>
      <c r="GT123" s="24"/>
      <c r="GU123" s="24"/>
      <c r="GV123" s="24"/>
      <c r="GW123" s="24"/>
      <c r="GX123" s="24"/>
      <c r="GY123" s="24"/>
      <c r="GZ123" s="24"/>
      <c r="HA123" s="24"/>
      <c r="HB123" s="24"/>
      <c r="HC123" s="24"/>
      <c r="HD123" s="24"/>
      <c r="HE123" s="24"/>
      <c r="HF123" s="24"/>
      <c r="HG123" s="24"/>
      <c r="HH123" s="24"/>
      <c r="HI123" s="24"/>
      <c r="HJ123" s="24"/>
      <c r="HK123" s="24"/>
      <c r="HL123" s="24"/>
      <c r="HM123" s="24"/>
      <c r="HN123" s="24"/>
      <c r="HO123" s="24"/>
      <c r="HP123" s="24"/>
      <c r="HQ123" s="24"/>
      <c r="HR123" s="24"/>
      <c r="HS123" s="24"/>
      <c r="HT123" s="24"/>
      <c r="HU123" s="24"/>
      <c r="HV123" s="24"/>
      <c r="HW123" s="24"/>
      <c r="HX123" s="24"/>
      <c r="HY123" s="24"/>
      <c r="HZ123" s="24"/>
      <c r="IA123" s="24"/>
      <c r="IB123" s="24"/>
      <c r="IC123" s="24"/>
      <c r="ID123" s="24"/>
      <c r="IE123" s="24"/>
      <c r="IF123" s="24"/>
      <c r="IG123" s="24"/>
      <c r="IH123" s="24"/>
    </row>
    <row r="124" spans="1:242" s="47" customFormat="1" ht="110.25">
      <c r="A124" s="53" t="s">
        <v>198</v>
      </c>
      <c r="B124" s="31" t="s">
        <v>197</v>
      </c>
      <c r="C124" s="20">
        <v>310.3</v>
      </c>
      <c r="D124" s="20">
        <v>0</v>
      </c>
      <c r="E124" s="20">
        <v>0</v>
      </c>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c r="FF124" s="24"/>
      <c r="FG124" s="24"/>
      <c r="FH124" s="24"/>
      <c r="FI124" s="24"/>
      <c r="FJ124" s="24"/>
      <c r="FK124" s="24"/>
      <c r="FL124" s="24"/>
      <c r="FM124" s="24"/>
      <c r="FN124" s="24"/>
      <c r="FO124" s="24"/>
      <c r="FP124" s="24"/>
      <c r="FQ124" s="24"/>
      <c r="FR124" s="24"/>
      <c r="FS124" s="24"/>
      <c r="FT124" s="24"/>
      <c r="FU124" s="24"/>
      <c r="FV124" s="24"/>
      <c r="FW124" s="24"/>
      <c r="FX124" s="24"/>
      <c r="FY124" s="24"/>
      <c r="FZ124" s="24"/>
      <c r="GA124" s="24"/>
      <c r="GB124" s="24"/>
      <c r="GC124" s="24"/>
      <c r="GD124" s="24"/>
      <c r="GE124" s="24"/>
      <c r="GF124" s="24"/>
      <c r="GG124" s="24"/>
      <c r="GH124" s="24"/>
      <c r="GI124" s="24"/>
      <c r="GJ124" s="24"/>
      <c r="GK124" s="24"/>
      <c r="GL124" s="24"/>
      <c r="GM124" s="24"/>
      <c r="GN124" s="24"/>
      <c r="GO124" s="24"/>
      <c r="GP124" s="24"/>
      <c r="GQ124" s="24"/>
      <c r="GR124" s="24"/>
      <c r="GS124" s="24"/>
      <c r="GT124" s="24"/>
      <c r="GU124" s="24"/>
      <c r="GV124" s="24"/>
      <c r="GW124" s="24"/>
      <c r="GX124" s="24"/>
      <c r="GY124" s="24"/>
      <c r="GZ124" s="24"/>
      <c r="HA124" s="24"/>
      <c r="HB124" s="24"/>
      <c r="HC124" s="24"/>
      <c r="HD124" s="24"/>
      <c r="HE124" s="24"/>
      <c r="HF124" s="24"/>
      <c r="HG124" s="24"/>
      <c r="HH124" s="24"/>
      <c r="HI124" s="24"/>
      <c r="HJ124" s="24"/>
      <c r="HK124" s="24"/>
      <c r="HL124" s="24"/>
      <c r="HM124" s="24"/>
      <c r="HN124" s="24"/>
      <c r="HO124" s="24"/>
      <c r="HP124" s="24"/>
      <c r="HQ124" s="24"/>
      <c r="HR124" s="24"/>
      <c r="HS124" s="24"/>
      <c r="HT124" s="24"/>
      <c r="HU124" s="24"/>
      <c r="HV124" s="24"/>
      <c r="HW124" s="24"/>
      <c r="HX124" s="24"/>
      <c r="HY124" s="24"/>
      <c r="HZ124" s="24"/>
      <c r="IA124" s="24"/>
      <c r="IB124" s="24"/>
      <c r="IC124" s="24"/>
      <c r="ID124" s="24"/>
      <c r="IE124" s="24"/>
      <c r="IF124" s="24"/>
      <c r="IG124" s="24"/>
      <c r="IH124" s="24"/>
    </row>
    <row r="125" spans="1:242" s="47" customFormat="1" ht="15.75">
      <c r="A125" s="11" t="s">
        <v>199</v>
      </c>
      <c r="B125" s="12" t="s">
        <v>200</v>
      </c>
      <c r="C125" s="13">
        <f>C126</f>
        <v>2697.4</v>
      </c>
      <c r="D125" s="13">
        <f>D126</f>
        <v>356.8</v>
      </c>
      <c r="E125" s="13">
        <f>E126</f>
        <v>334.1</v>
      </c>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c r="FF125" s="24"/>
      <c r="FG125" s="24"/>
      <c r="FH125" s="24"/>
      <c r="FI125" s="24"/>
      <c r="FJ125" s="24"/>
      <c r="FK125" s="24"/>
      <c r="FL125" s="24"/>
      <c r="FM125" s="24"/>
      <c r="FN125" s="24"/>
      <c r="FO125" s="24"/>
      <c r="FP125" s="24"/>
      <c r="FQ125" s="24"/>
      <c r="FR125" s="24"/>
      <c r="FS125" s="24"/>
      <c r="FT125" s="24"/>
      <c r="FU125" s="24"/>
      <c r="FV125" s="24"/>
      <c r="FW125" s="24"/>
      <c r="FX125" s="24"/>
      <c r="FY125" s="24"/>
      <c r="FZ125" s="24"/>
      <c r="GA125" s="24"/>
      <c r="GB125" s="24"/>
      <c r="GC125" s="24"/>
      <c r="GD125" s="24"/>
      <c r="GE125" s="24"/>
      <c r="GF125" s="24"/>
      <c r="GG125" s="24"/>
      <c r="GH125" s="24"/>
      <c r="GI125" s="24"/>
      <c r="GJ125" s="24"/>
      <c r="GK125" s="24"/>
      <c r="GL125" s="24"/>
      <c r="GM125" s="24"/>
      <c r="GN125" s="24"/>
      <c r="GO125" s="24"/>
      <c r="GP125" s="24"/>
      <c r="GQ125" s="24"/>
      <c r="GR125" s="24"/>
      <c r="GS125" s="24"/>
      <c r="GT125" s="24"/>
      <c r="GU125" s="24"/>
      <c r="GV125" s="24"/>
      <c r="GW125" s="24"/>
      <c r="GX125" s="24"/>
      <c r="GY125" s="24"/>
      <c r="GZ125" s="24"/>
      <c r="HA125" s="24"/>
      <c r="HB125" s="24"/>
      <c r="HC125" s="24"/>
      <c r="HD125" s="24"/>
      <c r="HE125" s="24"/>
      <c r="HF125" s="24"/>
      <c r="HG125" s="24"/>
      <c r="HH125" s="24"/>
      <c r="HI125" s="24"/>
      <c r="HJ125" s="24"/>
      <c r="HK125" s="24"/>
      <c r="HL125" s="24"/>
      <c r="HM125" s="24"/>
      <c r="HN125" s="24"/>
      <c r="HO125" s="24"/>
      <c r="HP125" s="24"/>
      <c r="HQ125" s="24"/>
      <c r="HR125" s="24"/>
      <c r="HS125" s="24"/>
      <c r="HT125" s="24"/>
      <c r="HU125" s="24"/>
      <c r="HV125" s="24"/>
      <c r="HW125" s="24"/>
      <c r="HX125" s="24"/>
      <c r="HY125" s="24"/>
      <c r="HZ125" s="24"/>
      <c r="IA125" s="24"/>
      <c r="IB125" s="24"/>
      <c r="IC125" s="24"/>
      <c r="ID125" s="24"/>
      <c r="IE125" s="24"/>
      <c r="IF125" s="24"/>
    </row>
    <row r="126" spans="1:242" s="47" customFormat="1" ht="15.75">
      <c r="A126" s="10" t="s">
        <v>201</v>
      </c>
      <c r="B126" s="31" t="s">
        <v>202</v>
      </c>
      <c r="C126" s="14">
        <v>2697.4</v>
      </c>
      <c r="D126" s="14">
        <v>356.8</v>
      </c>
      <c r="E126" s="14">
        <v>334.1</v>
      </c>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c r="FF126" s="24"/>
      <c r="FG126" s="24"/>
      <c r="FH126" s="24"/>
      <c r="FI126" s="24"/>
      <c r="FJ126" s="24"/>
      <c r="FK126" s="24"/>
      <c r="FL126" s="24"/>
      <c r="FM126" s="24"/>
      <c r="FN126" s="24"/>
      <c r="FO126" s="24"/>
      <c r="FP126" s="24"/>
      <c r="FQ126" s="24"/>
      <c r="FR126" s="24"/>
      <c r="FS126" s="24"/>
      <c r="FT126" s="24"/>
      <c r="FU126" s="24"/>
      <c r="FV126" s="24"/>
      <c r="FW126" s="24"/>
      <c r="FX126" s="24"/>
      <c r="FY126" s="24"/>
      <c r="FZ126" s="24"/>
      <c r="GA126" s="24"/>
      <c r="GB126" s="24"/>
      <c r="GC126" s="24"/>
      <c r="GD126" s="24"/>
      <c r="GE126" s="24"/>
      <c r="GF126" s="24"/>
      <c r="GG126" s="24"/>
      <c r="GH126" s="24"/>
      <c r="GI126" s="24"/>
      <c r="GJ126" s="24"/>
      <c r="GK126" s="24"/>
      <c r="GL126" s="24"/>
      <c r="GM126" s="24"/>
      <c r="GN126" s="24"/>
      <c r="GO126" s="24"/>
      <c r="GP126" s="24"/>
      <c r="GQ126" s="24"/>
      <c r="GR126" s="24"/>
      <c r="GS126" s="24"/>
      <c r="GT126" s="24"/>
      <c r="GU126" s="24"/>
      <c r="GV126" s="24"/>
      <c r="GW126" s="24"/>
      <c r="GX126" s="24"/>
      <c r="GY126" s="24"/>
      <c r="GZ126" s="24"/>
      <c r="HA126" s="24"/>
      <c r="HB126" s="24"/>
      <c r="HC126" s="24"/>
      <c r="HD126" s="24"/>
      <c r="HE126" s="24"/>
      <c r="HF126" s="24"/>
      <c r="HG126" s="24"/>
      <c r="HH126" s="24"/>
      <c r="HI126" s="24"/>
      <c r="HJ126" s="24"/>
      <c r="HK126" s="24"/>
      <c r="HL126" s="24"/>
      <c r="HM126" s="24"/>
      <c r="HN126" s="24"/>
      <c r="HO126" s="24"/>
      <c r="HP126" s="24"/>
      <c r="HQ126" s="24"/>
      <c r="HR126" s="24"/>
      <c r="HS126" s="24"/>
      <c r="HT126" s="24"/>
      <c r="HU126" s="24"/>
      <c r="HV126" s="24"/>
      <c r="HW126" s="24"/>
      <c r="HX126" s="24"/>
      <c r="HY126" s="24"/>
      <c r="HZ126" s="24"/>
      <c r="IA126" s="24"/>
      <c r="IB126" s="24"/>
      <c r="IC126" s="24"/>
      <c r="ID126" s="24"/>
      <c r="IE126" s="24"/>
      <c r="IF126" s="24"/>
    </row>
    <row r="127" spans="1:242" s="47" customFormat="1" ht="15.75">
      <c r="A127" s="54" t="s">
        <v>203</v>
      </c>
      <c r="B127" s="12" t="s">
        <v>204</v>
      </c>
      <c r="C127" s="13">
        <f t="shared" ref="C127" si="2">C128</f>
        <v>324.7</v>
      </c>
      <c r="D127" s="14">
        <v>0</v>
      </c>
      <c r="E127" s="14">
        <v>0</v>
      </c>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c r="AS127" s="24"/>
      <c r="AT127" s="24"/>
      <c r="AU127" s="24"/>
      <c r="AV127" s="24"/>
      <c r="AW127" s="24"/>
      <c r="AX127" s="24"/>
      <c r="AY127" s="24"/>
      <c r="AZ127" s="24"/>
      <c r="BA127" s="24"/>
      <c r="BB127" s="24"/>
      <c r="BC127" s="24"/>
      <c r="BD127" s="24"/>
      <c r="BE127" s="24"/>
      <c r="BF127" s="24"/>
      <c r="BG127" s="24"/>
      <c r="BH127" s="24"/>
      <c r="BI127" s="24"/>
      <c r="BJ127" s="24"/>
      <c r="BK127" s="24"/>
      <c r="BL127" s="24"/>
      <c r="BM127" s="24"/>
      <c r="BN127" s="24"/>
      <c r="BO127" s="24"/>
      <c r="BP127" s="24"/>
      <c r="BQ127" s="24"/>
      <c r="BR127" s="24"/>
      <c r="BS127" s="24"/>
      <c r="BT127" s="24"/>
      <c r="BU127" s="24"/>
      <c r="BV127" s="24"/>
      <c r="BW127" s="24"/>
      <c r="BX127" s="24"/>
      <c r="BY127" s="24"/>
      <c r="BZ127" s="24"/>
      <c r="CA127" s="24"/>
      <c r="CB127" s="24"/>
      <c r="CC127" s="24"/>
      <c r="CD127" s="24"/>
      <c r="CE127" s="24"/>
      <c r="CF127" s="24"/>
      <c r="CG127" s="24"/>
      <c r="CH127" s="24"/>
      <c r="CI127" s="24"/>
      <c r="CJ127" s="24"/>
      <c r="CK127" s="24"/>
      <c r="CL127" s="24"/>
      <c r="CM127" s="24"/>
      <c r="CN127" s="24"/>
      <c r="CO127" s="24"/>
      <c r="CP127" s="24"/>
      <c r="CQ127" s="24"/>
      <c r="CR127" s="24"/>
      <c r="CS127" s="24"/>
      <c r="CT127" s="24"/>
      <c r="CU127" s="24"/>
      <c r="CV127" s="24"/>
      <c r="CW127" s="24"/>
      <c r="CX127" s="24"/>
      <c r="CY127" s="24"/>
      <c r="CZ127" s="24"/>
      <c r="DA127" s="24"/>
      <c r="DB127" s="24"/>
      <c r="DC127" s="24"/>
      <c r="DD127" s="24"/>
      <c r="DE127" s="24"/>
      <c r="DF127" s="24"/>
      <c r="DG127" s="24"/>
      <c r="DH127" s="24"/>
      <c r="DI127" s="24"/>
      <c r="DJ127" s="24"/>
      <c r="DK127" s="24"/>
      <c r="DL127" s="24"/>
      <c r="DM127" s="24"/>
      <c r="DN127" s="24"/>
      <c r="DO127" s="24"/>
      <c r="DP127" s="24"/>
      <c r="DQ127" s="24"/>
      <c r="DR127" s="24"/>
      <c r="DS127" s="24"/>
      <c r="DT127" s="24"/>
      <c r="DU127" s="24"/>
      <c r="DV127" s="24"/>
      <c r="DW127" s="24"/>
      <c r="DX127" s="24"/>
      <c r="DY127" s="24"/>
      <c r="DZ127" s="24"/>
      <c r="EA127" s="24"/>
      <c r="EB127" s="24"/>
      <c r="EC127" s="24"/>
      <c r="ED127" s="24"/>
      <c r="EE127" s="24"/>
      <c r="EF127" s="24"/>
      <c r="EG127" s="24"/>
      <c r="EH127" s="24"/>
      <c r="EI127" s="24"/>
      <c r="EJ127" s="24"/>
      <c r="EK127" s="24"/>
      <c r="EL127" s="24"/>
      <c r="EM127" s="24"/>
      <c r="EN127" s="24"/>
      <c r="EO127" s="24"/>
      <c r="EP127" s="24"/>
      <c r="EQ127" s="24"/>
      <c r="ER127" s="24"/>
      <c r="ES127" s="24"/>
      <c r="ET127" s="24"/>
      <c r="EU127" s="24"/>
      <c r="EV127" s="24"/>
      <c r="EW127" s="24"/>
      <c r="EX127" s="24"/>
      <c r="EY127" s="24"/>
      <c r="EZ127" s="24"/>
      <c r="FA127" s="24"/>
      <c r="FB127" s="24"/>
      <c r="FC127" s="24"/>
      <c r="FD127" s="24"/>
      <c r="FE127" s="24"/>
      <c r="FF127" s="24"/>
      <c r="FG127" s="24"/>
      <c r="FH127" s="24"/>
      <c r="FI127" s="24"/>
      <c r="FJ127" s="24"/>
      <c r="FK127" s="24"/>
      <c r="FL127" s="24"/>
      <c r="FM127" s="24"/>
      <c r="FN127" s="24"/>
      <c r="FO127" s="24"/>
      <c r="FP127" s="24"/>
      <c r="FQ127" s="24"/>
      <c r="FR127" s="24"/>
      <c r="FS127" s="24"/>
      <c r="FT127" s="24"/>
      <c r="FU127" s="24"/>
      <c r="FV127" s="24"/>
      <c r="FW127" s="24"/>
      <c r="FX127" s="24"/>
      <c r="FY127" s="24"/>
      <c r="FZ127" s="24"/>
      <c r="GA127" s="24"/>
      <c r="GB127" s="24"/>
      <c r="GC127" s="24"/>
      <c r="GD127" s="24"/>
      <c r="GE127" s="24"/>
      <c r="GF127" s="24"/>
      <c r="GG127" s="24"/>
      <c r="GH127" s="24"/>
      <c r="GI127" s="24"/>
      <c r="GJ127" s="24"/>
      <c r="GK127" s="24"/>
      <c r="GL127" s="24"/>
      <c r="GM127" s="24"/>
      <c r="GN127" s="24"/>
      <c r="GO127" s="24"/>
      <c r="GP127" s="24"/>
      <c r="GQ127" s="24"/>
      <c r="GR127" s="24"/>
      <c r="GS127" s="24"/>
      <c r="GT127" s="24"/>
      <c r="GU127" s="24"/>
      <c r="GV127" s="24"/>
      <c r="GW127" s="24"/>
      <c r="GX127" s="24"/>
      <c r="GY127" s="24"/>
      <c r="GZ127" s="24"/>
      <c r="HA127" s="24"/>
      <c r="HB127" s="24"/>
      <c r="HC127" s="24"/>
      <c r="HD127" s="24"/>
      <c r="HE127" s="24"/>
      <c r="HF127" s="24"/>
      <c r="HG127" s="24"/>
      <c r="HH127" s="24"/>
      <c r="HI127" s="24"/>
      <c r="HJ127" s="24"/>
      <c r="HK127" s="24"/>
      <c r="HL127" s="24"/>
      <c r="HM127" s="24"/>
      <c r="HN127" s="24"/>
      <c r="HO127" s="24"/>
      <c r="HP127" s="24"/>
      <c r="HQ127" s="24"/>
      <c r="HR127" s="24"/>
      <c r="HS127" s="24"/>
      <c r="HT127" s="24"/>
      <c r="HU127" s="24"/>
      <c r="HV127" s="24"/>
      <c r="HW127" s="24"/>
      <c r="HX127" s="24"/>
      <c r="HY127" s="24"/>
      <c r="HZ127" s="24"/>
      <c r="IA127" s="24"/>
      <c r="IB127" s="24"/>
      <c r="IC127" s="24"/>
      <c r="ID127" s="24"/>
      <c r="IE127" s="24"/>
      <c r="IF127" s="24"/>
    </row>
    <row r="128" spans="1:242" s="47" customFormat="1" ht="31.5">
      <c r="A128" s="54" t="s">
        <v>205</v>
      </c>
      <c r="B128" s="55" t="s">
        <v>206</v>
      </c>
      <c r="C128" s="14">
        <v>324.7</v>
      </c>
      <c r="D128" s="14">
        <v>0</v>
      </c>
      <c r="E128" s="14">
        <v>0</v>
      </c>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4"/>
      <c r="BB128" s="24"/>
      <c r="BC128" s="24"/>
      <c r="BD128" s="24"/>
      <c r="BE128" s="24"/>
      <c r="BF128" s="24"/>
      <c r="BG128" s="24"/>
      <c r="BH128" s="24"/>
      <c r="BI128" s="24"/>
      <c r="BJ128" s="24"/>
      <c r="BK128" s="24"/>
      <c r="BL128" s="24"/>
      <c r="BM128" s="24"/>
      <c r="BN128" s="24"/>
      <c r="BO128" s="24"/>
      <c r="BP128" s="24"/>
      <c r="BQ128" s="24"/>
      <c r="BR128" s="24"/>
      <c r="BS128" s="24"/>
      <c r="BT128" s="24"/>
      <c r="BU128" s="24"/>
      <c r="BV128" s="24"/>
      <c r="BW128" s="24"/>
      <c r="BX128" s="24"/>
      <c r="BY128" s="24"/>
      <c r="BZ128" s="24"/>
      <c r="CA128" s="24"/>
      <c r="CB128" s="24"/>
      <c r="CC128" s="24"/>
      <c r="CD128" s="24"/>
      <c r="CE128" s="24"/>
      <c r="CF128" s="24"/>
      <c r="CG128" s="24"/>
      <c r="CH128" s="24"/>
      <c r="CI128" s="24"/>
      <c r="CJ128" s="24"/>
      <c r="CK128" s="24"/>
      <c r="CL128" s="24"/>
      <c r="CM128" s="24"/>
      <c r="CN128" s="24"/>
      <c r="CO128" s="24"/>
      <c r="CP128" s="24"/>
      <c r="CQ128" s="24"/>
      <c r="CR128" s="24"/>
      <c r="CS128" s="24"/>
      <c r="CT128" s="24"/>
      <c r="CU128" s="24"/>
      <c r="CV128" s="24"/>
      <c r="CW128" s="24"/>
      <c r="CX128" s="24"/>
      <c r="CY128" s="24"/>
      <c r="CZ128" s="24"/>
      <c r="DA128" s="24"/>
      <c r="DB128" s="24"/>
      <c r="DC128" s="24"/>
      <c r="DD128" s="24"/>
      <c r="DE128" s="24"/>
      <c r="DF128" s="24"/>
      <c r="DG128" s="24"/>
      <c r="DH128" s="24"/>
      <c r="DI128" s="24"/>
      <c r="DJ128" s="24"/>
      <c r="DK128" s="24"/>
      <c r="DL128" s="24"/>
      <c r="DM128" s="24"/>
      <c r="DN128" s="24"/>
      <c r="DO128" s="24"/>
      <c r="DP128" s="24"/>
      <c r="DQ128" s="24"/>
      <c r="DR128" s="24"/>
      <c r="DS128" s="24"/>
      <c r="DT128" s="24"/>
      <c r="DU128" s="24"/>
      <c r="DV128" s="24"/>
      <c r="DW128" s="24"/>
      <c r="DX128" s="24"/>
      <c r="DY128" s="24"/>
      <c r="DZ128" s="24"/>
      <c r="EA128" s="24"/>
      <c r="EB128" s="24"/>
      <c r="EC128" s="24"/>
      <c r="ED128" s="24"/>
      <c r="EE128" s="24"/>
      <c r="EF128" s="24"/>
      <c r="EG128" s="24"/>
      <c r="EH128" s="24"/>
      <c r="EI128" s="24"/>
      <c r="EJ128" s="24"/>
      <c r="EK128" s="24"/>
      <c r="EL128" s="24"/>
      <c r="EM128" s="24"/>
      <c r="EN128" s="24"/>
      <c r="EO128" s="24"/>
      <c r="EP128" s="24"/>
      <c r="EQ128" s="24"/>
      <c r="ER128" s="24"/>
      <c r="ES128" s="24"/>
      <c r="ET128" s="24"/>
      <c r="EU128" s="24"/>
      <c r="EV128" s="24"/>
      <c r="EW128" s="24"/>
      <c r="EX128" s="24"/>
      <c r="EY128" s="24"/>
      <c r="EZ128" s="24"/>
      <c r="FA128" s="24"/>
      <c r="FB128" s="24"/>
      <c r="FC128" s="24"/>
      <c r="FD128" s="24"/>
      <c r="FE128" s="24"/>
      <c r="FF128" s="24"/>
      <c r="FG128" s="24"/>
      <c r="FH128" s="24"/>
      <c r="FI128" s="24"/>
      <c r="FJ128" s="24"/>
      <c r="FK128" s="24"/>
      <c r="FL128" s="24"/>
      <c r="FM128" s="24"/>
      <c r="FN128" s="24"/>
      <c r="FO128" s="24"/>
      <c r="FP128" s="24"/>
      <c r="FQ128" s="24"/>
      <c r="FR128" s="24"/>
      <c r="FS128" s="24"/>
      <c r="FT128" s="24"/>
      <c r="FU128" s="24"/>
      <c r="FV128" s="24"/>
      <c r="FW128" s="24"/>
      <c r="FX128" s="24"/>
      <c r="FY128" s="24"/>
      <c r="FZ128" s="24"/>
      <c r="GA128" s="24"/>
      <c r="GB128" s="24"/>
      <c r="GC128" s="24"/>
      <c r="GD128" s="24"/>
      <c r="GE128" s="24"/>
      <c r="GF128" s="24"/>
      <c r="GG128" s="24"/>
      <c r="GH128" s="24"/>
      <c r="GI128" s="24"/>
      <c r="GJ128" s="24"/>
      <c r="GK128" s="24"/>
      <c r="GL128" s="24"/>
      <c r="GM128" s="24"/>
      <c r="GN128" s="24"/>
      <c r="GO128" s="24"/>
      <c r="GP128" s="24"/>
      <c r="GQ128" s="24"/>
      <c r="GR128" s="24"/>
      <c r="GS128" s="24"/>
      <c r="GT128" s="24"/>
      <c r="GU128" s="24"/>
      <c r="GV128" s="24"/>
      <c r="GW128" s="24"/>
      <c r="GX128" s="24"/>
      <c r="GY128" s="24"/>
      <c r="GZ128" s="24"/>
      <c r="HA128" s="24"/>
      <c r="HB128" s="24"/>
      <c r="HC128" s="24"/>
      <c r="HD128" s="24"/>
      <c r="HE128" s="24"/>
      <c r="HF128" s="24"/>
      <c r="HG128" s="24"/>
      <c r="HH128" s="24"/>
      <c r="HI128" s="24"/>
      <c r="HJ128" s="24"/>
      <c r="HK128" s="24"/>
      <c r="HL128" s="24"/>
      <c r="HM128" s="24"/>
      <c r="HN128" s="24"/>
      <c r="HO128" s="24"/>
      <c r="HP128" s="24"/>
      <c r="HQ128" s="24"/>
      <c r="HR128" s="24"/>
      <c r="HS128" s="24"/>
      <c r="HT128" s="24"/>
      <c r="HU128" s="24"/>
      <c r="HV128" s="24"/>
      <c r="HW128" s="24"/>
      <c r="HX128" s="24"/>
      <c r="HY128" s="24"/>
      <c r="HZ128" s="24"/>
      <c r="IA128" s="24"/>
      <c r="IB128" s="24"/>
      <c r="IC128" s="24"/>
      <c r="ID128" s="24"/>
      <c r="IE128" s="24"/>
      <c r="IF128" s="24"/>
    </row>
    <row r="129" spans="1:240" s="47" customFormat="1" ht="15.75">
      <c r="A129" s="78" t="s">
        <v>207</v>
      </c>
      <c r="B129" s="79"/>
      <c r="C129" s="13">
        <f>C125+C85+C75+C57+C53+C42+C127</f>
        <v>161296.63</v>
      </c>
      <c r="D129" s="13">
        <f>D125+D85+D75+D57+D53+D42</f>
        <v>122106.5</v>
      </c>
      <c r="E129" s="13">
        <f>E125+E85+E75+E57+E53+E42</f>
        <v>120617.5</v>
      </c>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4"/>
      <c r="BB129" s="24"/>
      <c r="BC129" s="24"/>
      <c r="BD129" s="24"/>
      <c r="BE129" s="24"/>
      <c r="BF129" s="24"/>
      <c r="BG129" s="24"/>
      <c r="BH129" s="24"/>
      <c r="BI129" s="24"/>
      <c r="BJ129" s="24"/>
      <c r="BK129" s="24"/>
      <c r="BL129" s="24"/>
      <c r="BM129" s="24"/>
      <c r="BN129" s="24"/>
      <c r="BO129" s="24"/>
      <c r="BP129" s="24"/>
      <c r="BQ129" s="24"/>
      <c r="BR129" s="24"/>
      <c r="BS129" s="24"/>
      <c r="BT129" s="24"/>
      <c r="BU129" s="24"/>
      <c r="BV129" s="24"/>
      <c r="BW129" s="24"/>
      <c r="BX129" s="24"/>
      <c r="BY129" s="24"/>
      <c r="BZ129" s="24"/>
      <c r="CA129" s="24"/>
      <c r="CB129" s="24"/>
      <c r="CC129" s="24"/>
      <c r="CD129" s="24"/>
      <c r="CE129" s="24"/>
      <c r="CF129" s="24"/>
      <c r="CG129" s="24"/>
      <c r="CH129" s="24"/>
      <c r="CI129" s="24"/>
      <c r="CJ129" s="24"/>
      <c r="CK129" s="24"/>
      <c r="CL129" s="24"/>
      <c r="CM129" s="24"/>
      <c r="CN129" s="24"/>
      <c r="CO129" s="24"/>
      <c r="CP129" s="24"/>
      <c r="CQ129" s="24"/>
      <c r="CR129" s="24"/>
      <c r="CS129" s="24"/>
      <c r="CT129" s="24"/>
      <c r="CU129" s="24"/>
      <c r="CV129" s="24"/>
      <c r="CW129" s="24"/>
      <c r="CX129" s="24"/>
      <c r="CY129" s="24"/>
      <c r="CZ129" s="24"/>
      <c r="DA129" s="24"/>
      <c r="DB129" s="24"/>
      <c r="DC129" s="24"/>
      <c r="DD129" s="24"/>
      <c r="DE129" s="24"/>
      <c r="DF129" s="24"/>
      <c r="DG129" s="24"/>
      <c r="DH129" s="24"/>
      <c r="DI129" s="24"/>
      <c r="DJ129" s="24"/>
      <c r="DK129" s="24"/>
      <c r="DL129" s="24"/>
      <c r="DM129" s="24"/>
      <c r="DN129" s="24"/>
      <c r="DO129" s="24"/>
      <c r="DP129" s="24"/>
      <c r="DQ129" s="24"/>
      <c r="DR129" s="24"/>
      <c r="DS129" s="24"/>
      <c r="DT129" s="24"/>
      <c r="DU129" s="24"/>
      <c r="DV129" s="24"/>
      <c r="DW129" s="24"/>
      <c r="DX129" s="24"/>
      <c r="DY129" s="24"/>
      <c r="DZ129" s="24"/>
      <c r="EA129" s="24"/>
      <c r="EB129" s="24"/>
      <c r="EC129" s="24"/>
      <c r="ED129" s="24"/>
      <c r="EE129" s="24"/>
      <c r="EF129" s="24"/>
      <c r="EG129" s="24"/>
      <c r="EH129" s="24"/>
      <c r="EI129" s="24"/>
      <c r="EJ129" s="24"/>
      <c r="EK129" s="24"/>
      <c r="EL129" s="24"/>
      <c r="EM129" s="24"/>
      <c r="EN129" s="24"/>
      <c r="EO129" s="24"/>
      <c r="EP129" s="24"/>
      <c r="EQ129" s="24"/>
      <c r="ER129" s="24"/>
      <c r="ES129" s="24"/>
      <c r="ET129" s="24"/>
      <c r="EU129" s="24"/>
      <c r="EV129" s="24"/>
      <c r="EW129" s="24"/>
      <c r="EX129" s="24"/>
      <c r="EY129" s="24"/>
      <c r="EZ129" s="24"/>
      <c r="FA129" s="24"/>
      <c r="FB129" s="24"/>
      <c r="FC129" s="24"/>
      <c r="FD129" s="24"/>
      <c r="FE129" s="24"/>
      <c r="FF129" s="24"/>
      <c r="FG129" s="24"/>
      <c r="FH129" s="24"/>
      <c r="FI129" s="24"/>
      <c r="FJ129" s="24"/>
      <c r="FK129" s="24"/>
      <c r="FL129" s="24"/>
      <c r="FM129" s="24"/>
      <c r="FN129" s="24"/>
      <c r="FO129" s="24"/>
      <c r="FP129" s="24"/>
      <c r="FQ129" s="24"/>
      <c r="FR129" s="24"/>
      <c r="FS129" s="24"/>
      <c r="FT129" s="24"/>
      <c r="FU129" s="24"/>
      <c r="FV129" s="24"/>
      <c r="FW129" s="24"/>
      <c r="FX129" s="24"/>
      <c r="FY129" s="24"/>
      <c r="FZ129" s="24"/>
      <c r="GA129" s="24"/>
      <c r="GB129" s="24"/>
      <c r="GC129" s="24"/>
      <c r="GD129" s="24"/>
      <c r="GE129" s="24"/>
      <c r="GF129" s="24"/>
      <c r="GG129" s="24"/>
      <c r="GH129" s="24"/>
      <c r="GI129" s="24"/>
      <c r="GJ129" s="24"/>
      <c r="GK129" s="24"/>
      <c r="GL129" s="24"/>
      <c r="GM129" s="24"/>
      <c r="GN129" s="24"/>
      <c r="GO129" s="24"/>
      <c r="GP129" s="24"/>
      <c r="GQ129" s="24"/>
      <c r="GR129" s="24"/>
      <c r="GS129" s="24"/>
      <c r="GT129" s="24"/>
      <c r="GU129" s="24"/>
      <c r="GV129" s="24"/>
      <c r="GW129" s="24"/>
      <c r="GX129" s="24"/>
      <c r="GY129" s="24"/>
      <c r="GZ129" s="24"/>
      <c r="HA129" s="24"/>
      <c r="HB129" s="24"/>
      <c r="HC129" s="24"/>
      <c r="HD129" s="24"/>
      <c r="HE129" s="24"/>
      <c r="HF129" s="24"/>
      <c r="HG129" s="24"/>
      <c r="HH129" s="24"/>
      <c r="HI129" s="24"/>
      <c r="HJ129" s="24"/>
      <c r="HK129" s="24"/>
      <c r="HL129" s="24"/>
      <c r="HM129" s="24"/>
      <c r="HN129" s="24"/>
      <c r="HO129" s="24"/>
      <c r="HP129" s="24"/>
      <c r="HQ129" s="24"/>
      <c r="HR129" s="24"/>
      <c r="HS129" s="24"/>
      <c r="HT129" s="24"/>
      <c r="HU129" s="24"/>
      <c r="HV129" s="24"/>
      <c r="HW129" s="24"/>
      <c r="HX129" s="24"/>
      <c r="HY129" s="24"/>
      <c r="HZ129" s="24"/>
      <c r="IA129" s="24"/>
      <c r="IB129" s="24"/>
      <c r="IC129" s="24"/>
      <c r="ID129" s="24"/>
      <c r="IE129" s="24"/>
      <c r="IF129" s="24"/>
    </row>
    <row r="130" spans="1:240" s="47" customFormat="1" ht="15.75">
      <c r="A130" s="11" t="s">
        <v>208</v>
      </c>
      <c r="B130" s="56" t="s">
        <v>209</v>
      </c>
      <c r="C130" s="13">
        <f>C129+C41</f>
        <v>2062649.73</v>
      </c>
      <c r="D130" s="13">
        <f>D129+D41</f>
        <v>1995218.7999999998</v>
      </c>
      <c r="E130" s="13">
        <f>E129+E41</f>
        <v>2090426.7999999998</v>
      </c>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4"/>
      <c r="BB130" s="24"/>
      <c r="BC130" s="24"/>
      <c r="BD130" s="24"/>
      <c r="BE130" s="24"/>
      <c r="BF130" s="24"/>
      <c r="BG130" s="24"/>
      <c r="BH130" s="24"/>
      <c r="BI130" s="24"/>
      <c r="BJ130" s="24"/>
      <c r="BK130" s="24"/>
      <c r="BL130" s="24"/>
      <c r="BM130" s="24"/>
      <c r="BN130" s="24"/>
      <c r="BO130" s="24"/>
      <c r="BP130" s="24"/>
      <c r="BQ130" s="24"/>
      <c r="BR130" s="24"/>
      <c r="BS130" s="24"/>
      <c r="BT130" s="24"/>
      <c r="BU130" s="24"/>
      <c r="BV130" s="24"/>
      <c r="BW130" s="24"/>
      <c r="BX130" s="24"/>
      <c r="BY130" s="24"/>
      <c r="BZ130" s="24"/>
      <c r="CA130" s="24"/>
      <c r="CB130" s="24"/>
      <c r="CC130" s="24"/>
      <c r="CD130" s="24"/>
      <c r="CE130" s="24"/>
      <c r="CF130" s="24"/>
      <c r="CG130" s="24"/>
      <c r="CH130" s="24"/>
      <c r="CI130" s="24"/>
      <c r="CJ130" s="24"/>
      <c r="CK130" s="24"/>
      <c r="CL130" s="24"/>
      <c r="CM130" s="24"/>
      <c r="CN130" s="24"/>
      <c r="CO130" s="24"/>
      <c r="CP130" s="24"/>
      <c r="CQ130" s="24"/>
      <c r="CR130" s="24"/>
      <c r="CS130" s="24"/>
      <c r="CT130" s="24"/>
      <c r="CU130" s="24"/>
      <c r="CV130" s="24"/>
      <c r="CW130" s="24"/>
      <c r="CX130" s="24"/>
      <c r="CY130" s="24"/>
      <c r="CZ130" s="24"/>
      <c r="DA130" s="24"/>
      <c r="DB130" s="24"/>
      <c r="DC130" s="24"/>
      <c r="DD130" s="24"/>
      <c r="DE130" s="24"/>
      <c r="DF130" s="24"/>
      <c r="DG130" s="24"/>
      <c r="DH130" s="24"/>
      <c r="DI130" s="24"/>
      <c r="DJ130" s="24"/>
      <c r="DK130" s="24"/>
      <c r="DL130" s="24"/>
      <c r="DM130" s="24"/>
      <c r="DN130" s="24"/>
      <c r="DO130" s="24"/>
      <c r="DP130" s="24"/>
      <c r="DQ130" s="24"/>
      <c r="DR130" s="24"/>
      <c r="DS130" s="24"/>
      <c r="DT130" s="24"/>
      <c r="DU130" s="24"/>
      <c r="DV130" s="24"/>
      <c r="DW130" s="24"/>
      <c r="DX130" s="24"/>
      <c r="DY130" s="24"/>
      <c r="DZ130" s="24"/>
      <c r="EA130" s="24"/>
      <c r="EB130" s="24"/>
      <c r="EC130" s="24"/>
      <c r="ED130" s="24"/>
      <c r="EE130" s="24"/>
      <c r="EF130" s="24"/>
      <c r="EG130" s="24"/>
      <c r="EH130" s="24"/>
      <c r="EI130" s="24"/>
      <c r="EJ130" s="24"/>
      <c r="EK130" s="24"/>
      <c r="EL130" s="24"/>
      <c r="EM130" s="24"/>
      <c r="EN130" s="24"/>
      <c r="EO130" s="24"/>
      <c r="EP130" s="24"/>
      <c r="EQ130" s="24"/>
      <c r="ER130" s="24"/>
      <c r="ES130" s="24"/>
      <c r="ET130" s="24"/>
      <c r="EU130" s="24"/>
      <c r="EV130" s="24"/>
      <c r="EW130" s="24"/>
      <c r="EX130" s="24"/>
      <c r="EY130" s="24"/>
      <c r="EZ130" s="24"/>
      <c r="FA130" s="24"/>
      <c r="FB130" s="24"/>
      <c r="FC130" s="24"/>
      <c r="FD130" s="24"/>
      <c r="FE130" s="24"/>
      <c r="FF130" s="24"/>
      <c r="FG130" s="24"/>
      <c r="FH130" s="24"/>
      <c r="FI130" s="24"/>
      <c r="FJ130" s="24"/>
      <c r="FK130" s="24"/>
      <c r="FL130" s="24"/>
      <c r="FM130" s="24"/>
      <c r="FN130" s="24"/>
      <c r="FO130" s="24"/>
      <c r="FP130" s="24"/>
      <c r="FQ130" s="24"/>
      <c r="FR130" s="24"/>
      <c r="FS130" s="24"/>
      <c r="FT130" s="24"/>
      <c r="FU130" s="24"/>
      <c r="FV130" s="24"/>
      <c r="FW130" s="24"/>
      <c r="FX130" s="24"/>
      <c r="FY130" s="24"/>
      <c r="FZ130" s="24"/>
      <c r="GA130" s="24"/>
      <c r="GB130" s="24"/>
      <c r="GC130" s="24"/>
      <c r="GD130" s="24"/>
      <c r="GE130" s="24"/>
      <c r="GF130" s="24"/>
      <c r="GG130" s="24"/>
      <c r="GH130" s="24"/>
      <c r="GI130" s="24"/>
      <c r="GJ130" s="24"/>
      <c r="GK130" s="24"/>
      <c r="GL130" s="24"/>
      <c r="GM130" s="24"/>
      <c r="GN130" s="24"/>
      <c r="GO130" s="24"/>
      <c r="GP130" s="24"/>
      <c r="GQ130" s="24"/>
      <c r="GR130" s="24"/>
      <c r="GS130" s="24"/>
      <c r="GT130" s="24"/>
      <c r="GU130" s="24"/>
      <c r="GV130" s="24"/>
      <c r="GW130" s="24"/>
      <c r="GX130" s="24"/>
      <c r="GY130" s="24"/>
      <c r="GZ130" s="24"/>
      <c r="HA130" s="24"/>
      <c r="HB130" s="24"/>
      <c r="HC130" s="24"/>
      <c r="HD130" s="24"/>
      <c r="HE130" s="24"/>
      <c r="HF130" s="24"/>
      <c r="HG130" s="24"/>
      <c r="HH130" s="24"/>
      <c r="HI130" s="24"/>
      <c r="HJ130" s="24"/>
      <c r="HK130" s="24"/>
      <c r="HL130" s="24"/>
      <c r="HM130" s="24"/>
      <c r="HN130" s="24"/>
      <c r="HO130" s="24"/>
      <c r="HP130" s="24"/>
      <c r="HQ130" s="24"/>
      <c r="HR130" s="24"/>
      <c r="HS130" s="24"/>
      <c r="HT130" s="24"/>
      <c r="HU130" s="24"/>
      <c r="HV130" s="24"/>
      <c r="HW130" s="24"/>
      <c r="HX130" s="24"/>
      <c r="HY130" s="24"/>
      <c r="HZ130" s="24"/>
      <c r="IA130" s="24"/>
      <c r="IB130" s="24"/>
      <c r="IC130" s="24"/>
      <c r="ID130" s="24"/>
      <c r="IE130" s="24"/>
      <c r="IF130" s="24"/>
    </row>
    <row r="131" spans="1:240" s="47" customFormat="1" ht="47.25">
      <c r="A131" s="11" t="s">
        <v>210</v>
      </c>
      <c r="B131" s="56" t="s">
        <v>211</v>
      </c>
      <c r="C131" s="13">
        <f>C132+C137+C193+C238</f>
        <v>5725948.4999999981</v>
      </c>
      <c r="D131" s="13">
        <f>D132+D137+D193+D238</f>
        <v>3799957.899999999</v>
      </c>
      <c r="E131" s="13">
        <f>E132+E137+E193+E238</f>
        <v>3973398.9</v>
      </c>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4"/>
      <c r="BB131" s="24"/>
      <c r="BC131" s="24"/>
      <c r="BD131" s="24"/>
      <c r="BE131" s="24"/>
      <c r="BF131" s="24"/>
      <c r="BG131" s="24"/>
      <c r="BH131" s="24"/>
      <c r="BI131" s="24"/>
      <c r="BJ131" s="24"/>
      <c r="BK131" s="24"/>
      <c r="BL131" s="24"/>
      <c r="BM131" s="24"/>
      <c r="BN131" s="24"/>
      <c r="BO131" s="24"/>
      <c r="BP131" s="24"/>
      <c r="BQ131" s="24"/>
      <c r="BR131" s="24"/>
      <c r="BS131" s="24"/>
      <c r="BT131" s="24"/>
      <c r="BU131" s="24"/>
      <c r="BV131" s="24"/>
      <c r="BW131" s="24"/>
      <c r="BX131" s="24"/>
      <c r="BY131" s="24"/>
      <c r="BZ131" s="24"/>
      <c r="CA131" s="24"/>
      <c r="CB131" s="24"/>
      <c r="CC131" s="24"/>
      <c r="CD131" s="24"/>
      <c r="CE131" s="24"/>
      <c r="CF131" s="24"/>
      <c r="CG131" s="24"/>
      <c r="CH131" s="24"/>
      <c r="CI131" s="24"/>
      <c r="CJ131" s="24"/>
      <c r="CK131" s="24"/>
      <c r="CL131" s="24"/>
      <c r="CM131" s="24"/>
      <c r="CN131" s="24"/>
      <c r="CO131" s="24"/>
      <c r="CP131" s="24"/>
      <c r="CQ131" s="24"/>
      <c r="CR131" s="24"/>
      <c r="CS131" s="24"/>
      <c r="CT131" s="24"/>
      <c r="CU131" s="24"/>
      <c r="CV131" s="24"/>
      <c r="CW131" s="24"/>
      <c r="CX131" s="24"/>
      <c r="CY131" s="24"/>
      <c r="CZ131" s="24"/>
      <c r="DA131" s="24"/>
      <c r="DB131" s="24"/>
      <c r="DC131" s="24"/>
      <c r="DD131" s="24"/>
      <c r="DE131" s="24"/>
      <c r="DF131" s="24"/>
      <c r="DG131" s="24"/>
      <c r="DH131" s="24"/>
      <c r="DI131" s="24"/>
      <c r="DJ131" s="24"/>
      <c r="DK131" s="24"/>
      <c r="DL131" s="24"/>
      <c r="DM131" s="24"/>
      <c r="DN131" s="24"/>
      <c r="DO131" s="24"/>
      <c r="DP131" s="24"/>
      <c r="DQ131" s="24"/>
      <c r="DR131" s="24"/>
      <c r="DS131" s="24"/>
      <c r="DT131" s="24"/>
      <c r="DU131" s="24"/>
      <c r="DV131" s="24"/>
      <c r="DW131" s="24"/>
      <c r="DX131" s="24"/>
      <c r="DY131" s="24"/>
      <c r="DZ131" s="24"/>
      <c r="EA131" s="24"/>
      <c r="EB131" s="24"/>
      <c r="EC131" s="24"/>
      <c r="ED131" s="24"/>
      <c r="EE131" s="24"/>
      <c r="EF131" s="24"/>
      <c r="EG131" s="24"/>
      <c r="EH131" s="24"/>
      <c r="EI131" s="24"/>
      <c r="EJ131" s="24"/>
      <c r="EK131" s="24"/>
      <c r="EL131" s="24"/>
      <c r="EM131" s="24"/>
      <c r="EN131" s="24"/>
      <c r="EO131" s="24"/>
      <c r="EP131" s="24"/>
      <c r="EQ131" s="24"/>
      <c r="ER131" s="24"/>
      <c r="ES131" s="24"/>
      <c r="ET131" s="24"/>
      <c r="EU131" s="24"/>
      <c r="EV131" s="24"/>
      <c r="EW131" s="24"/>
      <c r="EX131" s="24"/>
      <c r="EY131" s="24"/>
      <c r="EZ131" s="24"/>
      <c r="FA131" s="24"/>
      <c r="FB131" s="24"/>
      <c r="FC131" s="24"/>
      <c r="FD131" s="24"/>
      <c r="FE131" s="24"/>
      <c r="FF131" s="24"/>
      <c r="FG131" s="24"/>
      <c r="FH131" s="24"/>
      <c r="FI131" s="24"/>
      <c r="FJ131" s="24"/>
      <c r="FK131" s="24"/>
      <c r="FL131" s="24"/>
      <c r="FM131" s="24"/>
      <c r="FN131" s="24"/>
      <c r="FO131" s="24"/>
      <c r="FP131" s="24"/>
      <c r="FQ131" s="24"/>
      <c r="FR131" s="24"/>
      <c r="FS131" s="24"/>
      <c r="FT131" s="24"/>
      <c r="FU131" s="24"/>
      <c r="FV131" s="24"/>
      <c r="FW131" s="24"/>
      <c r="FX131" s="24"/>
      <c r="FY131" s="24"/>
      <c r="FZ131" s="24"/>
      <c r="GA131" s="24"/>
      <c r="GB131" s="24"/>
      <c r="GC131" s="24"/>
      <c r="GD131" s="24"/>
      <c r="GE131" s="24"/>
      <c r="GF131" s="24"/>
      <c r="GG131" s="24"/>
      <c r="GH131" s="24"/>
      <c r="GI131" s="24"/>
      <c r="GJ131" s="24"/>
      <c r="GK131" s="24"/>
      <c r="GL131" s="24"/>
      <c r="GM131" s="24"/>
      <c r="GN131" s="24"/>
      <c r="GO131" s="24"/>
      <c r="GP131" s="24"/>
      <c r="GQ131" s="24"/>
      <c r="GR131" s="24"/>
      <c r="GS131" s="24"/>
      <c r="GT131" s="24"/>
      <c r="GU131" s="24"/>
      <c r="GV131" s="24"/>
      <c r="GW131" s="24"/>
      <c r="GX131" s="24"/>
      <c r="GY131" s="24"/>
      <c r="GZ131" s="24"/>
      <c r="HA131" s="24"/>
      <c r="HB131" s="24"/>
      <c r="HC131" s="24"/>
      <c r="HD131" s="24"/>
      <c r="HE131" s="24"/>
      <c r="HF131" s="24"/>
      <c r="HG131" s="24"/>
      <c r="HH131" s="24"/>
      <c r="HI131" s="24"/>
      <c r="HJ131" s="24"/>
      <c r="HK131" s="24"/>
      <c r="HL131" s="24"/>
      <c r="HM131" s="24"/>
      <c r="HN131" s="24"/>
      <c r="HO131" s="24"/>
      <c r="HP131" s="24"/>
      <c r="HQ131" s="24"/>
      <c r="HR131" s="24"/>
      <c r="HS131" s="24"/>
      <c r="HT131" s="24"/>
      <c r="HU131" s="24"/>
      <c r="HV131" s="24"/>
      <c r="HW131" s="24"/>
      <c r="HX131" s="24"/>
      <c r="HY131" s="24"/>
      <c r="HZ131" s="24"/>
      <c r="IA131" s="24"/>
      <c r="IB131" s="24"/>
      <c r="IC131" s="24"/>
      <c r="ID131" s="24"/>
      <c r="IE131" s="24"/>
      <c r="IF131" s="24"/>
    </row>
    <row r="132" spans="1:240" s="47" customFormat="1" ht="31.5">
      <c r="A132" s="11" t="s">
        <v>212</v>
      </c>
      <c r="B132" s="12" t="s">
        <v>213</v>
      </c>
      <c r="C132" s="13">
        <f>SUM(C133:C136)</f>
        <v>648479.09999999986</v>
      </c>
      <c r="D132" s="13">
        <f>SUM(D133:D135)</f>
        <v>169384.2</v>
      </c>
      <c r="E132" s="13">
        <f>SUM(E133:E135)</f>
        <v>158937.20000000001</v>
      </c>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4"/>
      <c r="BB132" s="24"/>
      <c r="BC132" s="24"/>
      <c r="BD132" s="24"/>
      <c r="BE132" s="24"/>
      <c r="BF132" s="24"/>
      <c r="BG132" s="24"/>
      <c r="BH132" s="24"/>
      <c r="BI132" s="24"/>
      <c r="BJ132" s="24"/>
      <c r="BK132" s="24"/>
      <c r="BL132" s="24"/>
      <c r="BM132" s="24"/>
      <c r="BN132" s="24"/>
      <c r="BO132" s="24"/>
      <c r="BP132" s="24"/>
      <c r="BQ132" s="24"/>
      <c r="BR132" s="24"/>
      <c r="BS132" s="24"/>
      <c r="BT132" s="24"/>
      <c r="BU132" s="24"/>
      <c r="BV132" s="24"/>
      <c r="BW132" s="24"/>
      <c r="BX132" s="24"/>
      <c r="BY132" s="24"/>
      <c r="BZ132" s="24"/>
      <c r="CA132" s="24"/>
      <c r="CB132" s="24"/>
      <c r="CC132" s="24"/>
      <c r="CD132" s="24"/>
      <c r="CE132" s="24"/>
      <c r="CF132" s="24"/>
      <c r="CG132" s="24"/>
      <c r="CH132" s="24"/>
      <c r="CI132" s="24"/>
      <c r="CJ132" s="24"/>
      <c r="CK132" s="24"/>
      <c r="CL132" s="24"/>
      <c r="CM132" s="24"/>
      <c r="CN132" s="24"/>
      <c r="CO132" s="24"/>
      <c r="CP132" s="24"/>
      <c r="CQ132" s="24"/>
      <c r="CR132" s="24"/>
      <c r="CS132" s="24"/>
      <c r="CT132" s="24"/>
      <c r="CU132" s="24"/>
      <c r="CV132" s="24"/>
      <c r="CW132" s="24"/>
      <c r="CX132" s="24"/>
      <c r="CY132" s="24"/>
      <c r="CZ132" s="24"/>
      <c r="DA132" s="24"/>
      <c r="DB132" s="24"/>
      <c r="DC132" s="24"/>
      <c r="DD132" s="24"/>
      <c r="DE132" s="24"/>
      <c r="DF132" s="24"/>
      <c r="DG132" s="24"/>
      <c r="DH132" s="24"/>
      <c r="DI132" s="24"/>
      <c r="DJ132" s="24"/>
      <c r="DK132" s="24"/>
      <c r="DL132" s="24"/>
      <c r="DM132" s="24"/>
      <c r="DN132" s="24"/>
      <c r="DO132" s="24"/>
      <c r="DP132" s="24"/>
      <c r="DQ132" s="24"/>
      <c r="DR132" s="24"/>
      <c r="DS132" s="24"/>
      <c r="DT132" s="24"/>
      <c r="DU132" s="24"/>
      <c r="DV132" s="24"/>
      <c r="DW132" s="24"/>
      <c r="DX132" s="24"/>
      <c r="DY132" s="24"/>
      <c r="DZ132" s="24"/>
      <c r="EA132" s="24"/>
      <c r="EB132" s="24"/>
      <c r="EC132" s="24"/>
      <c r="ED132" s="24"/>
      <c r="EE132" s="24"/>
      <c r="EF132" s="24"/>
      <c r="EG132" s="24"/>
      <c r="EH132" s="24"/>
      <c r="EI132" s="24"/>
      <c r="EJ132" s="24"/>
      <c r="EK132" s="24"/>
      <c r="EL132" s="24"/>
      <c r="EM132" s="24"/>
      <c r="EN132" s="24"/>
      <c r="EO132" s="24"/>
      <c r="EP132" s="24"/>
      <c r="EQ132" s="24"/>
      <c r="ER132" s="24"/>
      <c r="ES132" s="24"/>
      <c r="ET132" s="24"/>
      <c r="EU132" s="24"/>
      <c r="EV132" s="24"/>
      <c r="EW132" s="24"/>
      <c r="EX132" s="24"/>
      <c r="EY132" s="24"/>
      <c r="EZ132" s="24"/>
      <c r="FA132" s="24"/>
      <c r="FB132" s="24"/>
      <c r="FC132" s="24"/>
      <c r="FD132" s="24"/>
      <c r="FE132" s="24"/>
      <c r="FF132" s="24"/>
      <c r="FG132" s="24"/>
      <c r="FH132" s="24"/>
      <c r="FI132" s="24"/>
      <c r="FJ132" s="24"/>
      <c r="FK132" s="24"/>
      <c r="FL132" s="24"/>
      <c r="FM132" s="24"/>
      <c r="FN132" s="24"/>
      <c r="FO132" s="24"/>
      <c r="FP132" s="24"/>
      <c r="FQ132" s="24"/>
      <c r="FR132" s="24"/>
      <c r="FS132" s="24"/>
      <c r="FT132" s="24"/>
      <c r="FU132" s="24"/>
      <c r="FV132" s="24"/>
      <c r="FW132" s="24"/>
      <c r="FX132" s="24"/>
      <c r="FY132" s="24"/>
      <c r="FZ132" s="24"/>
      <c r="GA132" s="24"/>
      <c r="GB132" s="24"/>
      <c r="GC132" s="24"/>
      <c r="GD132" s="24"/>
      <c r="GE132" s="24"/>
      <c r="GF132" s="24"/>
      <c r="GG132" s="24"/>
      <c r="GH132" s="24"/>
      <c r="GI132" s="24"/>
      <c r="GJ132" s="24"/>
      <c r="GK132" s="24"/>
      <c r="GL132" s="24"/>
      <c r="GM132" s="24"/>
      <c r="GN132" s="24"/>
      <c r="GO132" s="24"/>
      <c r="GP132" s="24"/>
      <c r="GQ132" s="24"/>
      <c r="GR132" s="24"/>
      <c r="GS132" s="24"/>
      <c r="GT132" s="24"/>
      <c r="GU132" s="24"/>
      <c r="GV132" s="24"/>
      <c r="GW132" s="24"/>
      <c r="GX132" s="24"/>
      <c r="GY132" s="24"/>
      <c r="GZ132" s="24"/>
      <c r="HA132" s="24"/>
      <c r="HB132" s="24"/>
      <c r="HC132" s="24"/>
      <c r="HD132" s="24"/>
      <c r="HE132" s="24"/>
      <c r="HF132" s="24"/>
      <c r="HG132" s="24"/>
      <c r="HH132" s="24"/>
      <c r="HI132" s="24"/>
      <c r="HJ132" s="24"/>
      <c r="HK132" s="24"/>
      <c r="HL132" s="24"/>
      <c r="HM132" s="24"/>
      <c r="HN132" s="24"/>
      <c r="HO132" s="24"/>
      <c r="HP132" s="24"/>
      <c r="HQ132" s="24"/>
      <c r="HR132" s="24"/>
      <c r="HS132" s="24"/>
      <c r="HT132" s="24"/>
      <c r="HU132" s="24"/>
      <c r="HV132" s="24"/>
      <c r="HW132" s="24"/>
      <c r="HX132" s="24"/>
      <c r="HY132" s="24"/>
      <c r="HZ132" s="24"/>
      <c r="IA132" s="24"/>
      <c r="IB132" s="24"/>
      <c r="IC132" s="24"/>
      <c r="ID132" s="24"/>
      <c r="IE132" s="24"/>
      <c r="IF132" s="24"/>
    </row>
    <row r="133" spans="1:240" s="47" customFormat="1" ht="47.25">
      <c r="A133" s="10" t="s">
        <v>214</v>
      </c>
      <c r="B133" s="31" t="s">
        <v>215</v>
      </c>
      <c r="C133" s="14">
        <v>296644</v>
      </c>
      <c r="D133" s="14">
        <v>129197</v>
      </c>
      <c r="E133" s="14">
        <v>118750</v>
      </c>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4"/>
      <c r="BB133" s="24"/>
      <c r="BC133" s="24"/>
      <c r="BD133" s="24"/>
      <c r="BE133" s="24"/>
      <c r="BF133" s="24"/>
      <c r="BG133" s="24"/>
      <c r="BH133" s="24"/>
      <c r="BI133" s="24"/>
      <c r="BJ133" s="24"/>
      <c r="BK133" s="24"/>
      <c r="BL133" s="24"/>
      <c r="BM133" s="24"/>
      <c r="BN133" s="24"/>
      <c r="BO133" s="24"/>
      <c r="BP133" s="24"/>
      <c r="BQ133" s="24"/>
      <c r="BR133" s="24"/>
      <c r="BS133" s="24"/>
      <c r="BT133" s="24"/>
      <c r="BU133" s="24"/>
      <c r="BV133" s="24"/>
      <c r="BW133" s="24"/>
      <c r="BX133" s="24"/>
      <c r="BY133" s="24"/>
      <c r="BZ133" s="24"/>
      <c r="CA133" s="24"/>
      <c r="CB133" s="24"/>
      <c r="CC133" s="24"/>
      <c r="CD133" s="24"/>
      <c r="CE133" s="24"/>
      <c r="CF133" s="24"/>
      <c r="CG133" s="24"/>
      <c r="CH133" s="24"/>
      <c r="CI133" s="24"/>
      <c r="CJ133" s="24"/>
      <c r="CK133" s="24"/>
      <c r="CL133" s="24"/>
      <c r="CM133" s="24"/>
      <c r="CN133" s="24"/>
      <c r="CO133" s="24"/>
      <c r="CP133" s="24"/>
      <c r="CQ133" s="24"/>
      <c r="CR133" s="24"/>
      <c r="CS133" s="24"/>
      <c r="CT133" s="24"/>
      <c r="CU133" s="24"/>
      <c r="CV133" s="24"/>
      <c r="CW133" s="24"/>
      <c r="CX133" s="24"/>
      <c r="CY133" s="24"/>
      <c r="CZ133" s="24"/>
      <c r="DA133" s="24"/>
      <c r="DB133" s="24"/>
      <c r="DC133" s="24"/>
      <c r="DD133" s="24"/>
      <c r="DE133" s="24"/>
      <c r="DF133" s="24"/>
      <c r="DG133" s="24"/>
      <c r="DH133" s="24"/>
      <c r="DI133" s="24"/>
      <c r="DJ133" s="24"/>
      <c r="DK133" s="24"/>
      <c r="DL133" s="24"/>
      <c r="DM133" s="24"/>
      <c r="DN133" s="24"/>
      <c r="DO133" s="24"/>
      <c r="DP133" s="24"/>
      <c r="DQ133" s="24"/>
      <c r="DR133" s="24"/>
      <c r="DS133" s="24"/>
      <c r="DT133" s="24"/>
      <c r="DU133" s="24"/>
      <c r="DV133" s="24"/>
      <c r="DW133" s="24"/>
      <c r="DX133" s="24"/>
      <c r="DY133" s="24"/>
      <c r="DZ133" s="24"/>
      <c r="EA133" s="24"/>
      <c r="EB133" s="24"/>
      <c r="EC133" s="24"/>
      <c r="ED133" s="24"/>
      <c r="EE133" s="24"/>
      <c r="EF133" s="24"/>
      <c r="EG133" s="24"/>
      <c r="EH133" s="24"/>
      <c r="EI133" s="24"/>
      <c r="EJ133" s="24"/>
      <c r="EK133" s="24"/>
      <c r="EL133" s="24"/>
      <c r="EM133" s="24"/>
      <c r="EN133" s="24"/>
      <c r="EO133" s="24"/>
      <c r="EP133" s="24"/>
      <c r="EQ133" s="24"/>
      <c r="ER133" s="24"/>
      <c r="ES133" s="24"/>
      <c r="ET133" s="24"/>
      <c r="EU133" s="24"/>
      <c r="EV133" s="24"/>
      <c r="EW133" s="24"/>
      <c r="EX133" s="24"/>
      <c r="EY133" s="24"/>
      <c r="EZ133" s="24"/>
      <c r="FA133" s="24"/>
      <c r="FB133" s="24"/>
      <c r="FC133" s="24"/>
      <c r="FD133" s="24"/>
      <c r="FE133" s="24"/>
      <c r="FF133" s="24"/>
      <c r="FG133" s="24"/>
      <c r="FH133" s="24"/>
      <c r="FI133" s="24"/>
      <c r="FJ133" s="24"/>
      <c r="FK133" s="24"/>
      <c r="FL133" s="24"/>
      <c r="FM133" s="24"/>
      <c r="FN133" s="24"/>
      <c r="FO133" s="24"/>
      <c r="FP133" s="24"/>
      <c r="FQ133" s="24"/>
      <c r="FR133" s="24"/>
      <c r="FS133" s="24"/>
      <c r="FT133" s="24"/>
      <c r="FU133" s="24"/>
      <c r="FV133" s="24"/>
      <c r="FW133" s="24"/>
      <c r="FX133" s="24"/>
      <c r="FY133" s="24"/>
      <c r="FZ133" s="24"/>
      <c r="GA133" s="24"/>
      <c r="GB133" s="24"/>
      <c r="GC133" s="24"/>
      <c r="GD133" s="24"/>
      <c r="GE133" s="24"/>
      <c r="GF133" s="24"/>
      <c r="GG133" s="24"/>
      <c r="GH133" s="24"/>
      <c r="GI133" s="24"/>
      <c r="GJ133" s="24"/>
      <c r="GK133" s="24"/>
      <c r="GL133" s="24"/>
      <c r="GM133" s="24"/>
      <c r="GN133" s="24"/>
      <c r="GO133" s="24"/>
      <c r="GP133" s="24"/>
      <c r="GQ133" s="24"/>
      <c r="GR133" s="24"/>
      <c r="GS133" s="24"/>
      <c r="GT133" s="24"/>
      <c r="GU133" s="24"/>
      <c r="GV133" s="24"/>
      <c r="GW133" s="24"/>
      <c r="GX133" s="24"/>
      <c r="GY133" s="24"/>
      <c r="GZ133" s="24"/>
      <c r="HA133" s="24"/>
      <c r="HB133" s="24"/>
      <c r="HC133" s="24"/>
      <c r="HD133" s="24"/>
      <c r="HE133" s="24"/>
      <c r="HF133" s="24"/>
      <c r="HG133" s="24"/>
      <c r="HH133" s="24"/>
      <c r="HI133" s="24"/>
      <c r="HJ133" s="24"/>
      <c r="HK133" s="24"/>
      <c r="HL133" s="24"/>
      <c r="HM133" s="24"/>
      <c r="HN133" s="24"/>
      <c r="HO133" s="24"/>
      <c r="HP133" s="24"/>
      <c r="HQ133" s="24"/>
      <c r="HR133" s="24"/>
      <c r="HS133" s="24"/>
      <c r="HT133" s="24"/>
      <c r="HU133" s="24"/>
      <c r="HV133" s="24"/>
      <c r="HW133" s="24"/>
      <c r="HX133" s="24"/>
      <c r="HY133" s="24"/>
      <c r="HZ133" s="24"/>
      <c r="IA133" s="24"/>
      <c r="IB133" s="24"/>
      <c r="IC133" s="24"/>
      <c r="ID133" s="24"/>
      <c r="IE133" s="24"/>
      <c r="IF133" s="24"/>
    </row>
    <row r="134" spans="1:240" s="47" customFormat="1" ht="31.5">
      <c r="A134" s="10" t="s">
        <v>216</v>
      </c>
      <c r="B134" s="31" t="s">
        <v>217</v>
      </c>
      <c r="C134" s="14">
        <f>238226.5+59849.2+3000</f>
        <v>301075.7</v>
      </c>
      <c r="D134" s="14">
        <v>0</v>
      </c>
      <c r="E134" s="14">
        <v>0</v>
      </c>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4"/>
      <c r="BB134" s="24"/>
      <c r="BC134" s="24"/>
      <c r="BD134" s="24"/>
      <c r="BE134" s="24"/>
      <c r="BF134" s="24"/>
      <c r="BG134" s="24"/>
      <c r="BH134" s="24"/>
      <c r="BI134" s="24"/>
      <c r="BJ134" s="24"/>
      <c r="BK134" s="24"/>
      <c r="BL134" s="24"/>
      <c r="BM134" s="24"/>
      <c r="BN134" s="24"/>
      <c r="BO134" s="24"/>
      <c r="BP134" s="24"/>
      <c r="BQ134" s="24"/>
      <c r="BR134" s="24"/>
      <c r="BS134" s="24"/>
      <c r="BT134" s="24"/>
      <c r="BU134" s="24"/>
      <c r="BV134" s="24"/>
      <c r="BW134" s="24"/>
      <c r="BX134" s="24"/>
      <c r="BY134" s="24"/>
      <c r="BZ134" s="24"/>
      <c r="CA134" s="24"/>
      <c r="CB134" s="24"/>
      <c r="CC134" s="24"/>
      <c r="CD134" s="24"/>
      <c r="CE134" s="24"/>
      <c r="CF134" s="24"/>
      <c r="CG134" s="24"/>
      <c r="CH134" s="24"/>
      <c r="CI134" s="24"/>
      <c r="CJ134" s="24"/>
      <c r="CK134" s="24"/>
      <c r="CL134" s="24"/>
      <c r="CM134" s="24"/>
      <c r="CN134" s="24"/>
      <c r="CO134" s="24"/>
      <c r="CP134" s="24"/>
      <c r="CQ134" s="24"/>
      <c r="CR134" s="24"/>
      <c r="CS134" s="24"/>
      <c r="CT134" s="24"/>
      <c r="CU134" s="24"/>
      <c r="CV134" s="24"/>
      <c r="CW134" s="24"/>
      <c r="CX134" s="24"/>
      <c r="CY134" s="24"/>
      <c r="CZ134" s="24"/>
      <c r="DA134" s="24"/>
      <c r="DB134" s="24"/>
      <c r="DC134" s="24"/>
      <c r="DD134" s="24"/>
      <c r="DE134" s="24"/>
      <c r="DF134" s="24"/>
      <c r="DG134" s="24"/>
      <c r="DH134" s="24"/>
      <c r="DI134" s="24"/>
      <c r="DJ134" s="24"/>
      <c r="DK134" s="24"/>
      <c r="DL134" s="24"/>
      <c r="DM134" s="24"/>
      <c r="DN134" s="24"/>
      <c r="DO134" s="24"/>
      <c r="DP134" s="24"/>
      <c r="DQ134" s="24"/>
      <c r="DR134" s="24"/>
      <c r="DS134" s="24"/>
      <c r="DT134" s="24"/>
      <c r="DU134" s="24"/>
      <c r="DV134" s="24"/>
      <c r="DW134" s="24"/>
      <c r="DX134" s="24"/>
      <c r="DY134" s="24"/>
      <c r="DZ134" s="24"/>
      <c r="EA134" s="24"/>
      <c r="EB134" s="24"/>
      <c r="EC134" s="24"/>
      <c r="ED134" s="24"/>
      <c r="EE134" s="24"/>
      <c r="EF134" s="24"/>
      <c r="EG134" s="24"/>
      <c r="EH134" s="24"/>
      <c r="EI134" s="24"/>
      <c r="EJ134" s="24"/>
      <c r="EK134" s="24"/>
      <c r="EL134" s="24"/>
      <c r="EM134" s="24"/>
      <c r="EN134" s="24"/>
      <c r="EO134" s="24"/>
      <c r="EP134" s="24"/>
      <c r="EQ134" s="24"/>
      <c r="ER134" s="24"/>
      <c r="ES134" s="24"/>
      <c r="ET134" s="24"/>
      <c r="EU134" s="24"/>
      <c r="EV134" s="24"/>
      <c r="EW134" s="24"/>
      <c r="EX134" s="24"/>
      <c r="EY134" s="24"/>
      <c r="EZ134" s="24"/>
      <c r="FA134" s="24"/>
      <c r="FB134" s="24"/>
      <c r="FC134" s="24"/>
      <c r="FD134" s="24"/>
      <c r="FE134" s="24"/>
      <c r="FF134" s="24"/>
      <c r="FG134" s="24"/>
      <c r="FH134" s="24"/>
      <c r="FI134" s="24"/>
      <c r="FJ134" s="24"/>
      <c r="FK134" s="24"/>
      <c r="FL134" s="24"/>
      <c r="FM134" s="24"/>
      <c r="FN134" s="24"/>
      <c r="FO134" s="24"/>
      <c r="FP134" s="24"/>
      <c r="FQ134" s="24"/>
      <c r="FR134" s="24"/>
      <c r="FS134" s="24"/>
      <c r="FT134" s="24"/>
      <c r="FU134" s="24"/>
      <c r="FV134" s="24"/>
      <c r="FW134" s="24"/>
      <c r="FX134" s="24"/>
      <c r="FY134" s="24"/>
      <c r="FZ134" s="24"/>
      <c r="GA134" s="24"/>
      <c r="GB134" s="24"/>
      <c r="GC134" s="24"/>
      <c r="GD134" s="24"/>
      <c r="GE134" s="24"/>
      <c r="GF134" s="24"/>
      <c r="GG134" s="24"/>
      <c r="GH134" s="24"/>
      <c r="GI134" s="24"/>
      <c r="GJ134" s="24"/>
      <c r="GK134" s="24"/>
      <c r="GL134" s="24"/>
      <c r="GM134" s="24"/>
      <c r="GN134" s="24"/>
      <c r="GO134" s="24"/>
      <c r="GP134" s="24"/>
      <c r="GQ134" s="24"/>
      <c r="GR134" s="24"/>
      <c r="GS134" s="24"/>
      <c r="GT134" s="24"/>
      <c r="GU134" s="24"/>
      <c r="GV134" s="24"/>
      <c r="GW134" s="24"/>
      <c r="GX134" s="24"/>
      <c r="GY134" s="24"/>
      <c r="GZ134" s="24"/>
      <c r="HA134" s="24"/>
      <c r="HB134" s="24"/>
      <c r="HC134" s="24"/>
      <c r="HD134" s="24"/>
      <c r="HE134" s="24"/>
      <c r="HF134" s="24"/>
      <c r="HG134" s="24"/>
      <c r="HH134" s="24"/>
      <c r="HI134" s="24"/>
      <c r="HJ134" s="24"/>
      <c r="HK134" s="24"/>
      <c r="HL134" s="24"/>
      <c r="HM134" s="24"/>
      <c r="HN134" s="24"/>
      <c r="HO134" s="24"/>
      <c r="HP134" s="24"/>
      <c r="HQ134" s="24"/>
      <c r="HR134" s="24"/>
      <c r="HS134" s="24"/>
      <c r="HT134" s="24"/>
      <c r="HU134" s="24"/>
      <c r="HV134" s="24"/>
      <c r="HW134" s="24"/>
      <c r="HX134" s="24"/>
      <c r="HY134" s="24"/>
      <c r="HZ134" s="24"/>
      <c r="IA134" s="24"/>
      <c r="IB134" s="24"/>
      <c r="IC134" s="24"/>
      <c r="ID134" s="24"/>
      <c r="IE134" s="24"/>
      <c r="IF134" s="24"/>
    </row>
    <row r="135" spans="1:240" s="47" customFormat="1" ht="47.25">
      <c r="A135" s="10" t="s">
        <v>218</v>
      </c>
      <c r="B135" s="31" t="s">
        <v>219</v>
      </c>
      <c r="C135" s="14">
        <v>40187.199999999997</v>
      </c>
      <c r="D135" s="14">
        <v>40187.199999999997</v>
      </c>
      <c r="E135" s="14">
        <v>40187.199999999997</v>
      </c>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4"/>
      <c r="BB135" s="24"/>
      <c r="BC135" s="24"/>
      <c r="BD135" s="24"/>
      <c r="BE135" s="24"/>
      <c r="BF135" s="24"/>
      <c r="BG135" s="24"/>
      <c r="BH135" s="24"/>
      <c r="BI135" s="24"/>
      <c r="BJ135" s="24"/>
      <c r="BK135" s="24"/>
      <c r="BL135" s="24"/>
      <c r="BM135" s="24"/>
      <c r="BN135" s="24"/>
      <c r="BO135" s="24"/>
      <c r="BP135" s="24"/>
      <c r="BQ135" s="24"/>
      <c r="BR135" s="24"/>
      <c r="BS135" s="24"/>
      <c r="BT135" s="24"/>
      <c r="BU135" s="24"/>
      <c r="BV135" s="24"/>
      <c r="BW135" s="24"/>
      <c r="BX135" s="24"/>
      <c r="BY135" s="24"/>
      <c r="BZ135" s="24"/>
      <c r="CA135" s="24"/>
      <c r="CB135" s="24"/>
      <c r="CC135" s="24"/>
      <c r="CD135" s="24"/>
      <c r="CE135" s="24"/>
      <c r="CF135" s="24"/>
      <c r="CG135" s="24"/>
      <c r="CH135" s="24"/>
      <c r="CI135" s="24"/>
      <c r="CJ135" s="24"/>
      <c r="CK135" s="24"/>
      <c r="CL135" s="24"/>
      <c r="CM135" s="24"/>
      <c r="CN135" s="24"/>
      <c r="CO135" s="24"/>
      <c r="CP135" s="24"/>
      <c r="CQ135" s="24"/>
      <c r="CR135" s="24"/>
      <c r="CS135" s="24"/>
      <c r="CT135" s="24"/>
      <c r="CU135" s="24"/>
      <c r="CV135" s="24"/>
      <c r="CW135" s="24"/>
      <c r="CX135" s="24"/>
      <c r="CY135" s="24"/>
      <c r="CZ135" s="24"/>
      <c r="DA135" s="24"/>
      <c r="DB135" s="24"/>
      <c r="DC135" s="24"/>
      <c r="DD135" s="24"/>
      <c r="DE135" s="24"/>
      <c r="DF135" s="24"/>
      <c r="DG135" s="24"/>
      <c r="DH135" s="24"/>
      <c r="DI135" s="24"/>
      <c r="DJ135" s="24"/>
      <c r="DK135" s="24"/>
      <c r="DL135" s="24"/>
      <c r="DM135" s="24"/>
      <c r="DN135" s="24"/>
      <c r="DO135" s="24"/>
      <c r="DP135" s="24"/>
      <c r="DQ135" s="24"/>
      <c r="DR135" s="24"/>
      <c r="DS135" s="24"/>
      <c r="DT135" s="24"/>
      <c r="DU135" s="24"/>
      <c r="DV135" s="24"/>
      <c r="DW135" s="24"/>
      <c r="DX135" s="24"/>
      <c r="DY135" s="24"/>
      <c r="DZ135" s="24"/>
      <c r="EA135" s="24"/>
      <c r="EB135" s="24"/>
      <c r="EC135" s="24"/>
      <c r="ED135" s="24"/>
      <c r="EE135" s="24"/>
      <c r="EF135" s="24"/>
      <c r="EG135" s="24"/>
      <c r="EH135" s="24"/>
      <c r="EI135" s="24"/>
      <c r="EJ135" s="24"/>
      <c r="EK135" s="24"/>
      <c r="EL135" s="24"/>
      <c r="EM135" s="24"/>
      <c r="EN135" s="24"/>
      <c r="EO135" s="24"/>
      <c r="EP135" s="24"/>
      <c r="EQ135" s="24"/>
      <c r="ER135" s="24"/>
      <c r="ES135" s="24"/>
      <c r="ET135" s="24"/>
      <c r="EU135" s="24"/>
      <c r="EV135" s="24"/>
      <c r="EW135" s="24"/>
      <c r="EX135" s="24"/>
      <c r="EY135" s="24"/>
      <c r="EZ135" s="24"/>
      <c r="FA135" s="24"/>
      <c r="FB135" s="24"/>
      <c r="FC135" s="24"/>
      <c r="FD135" s="24"/>
      <c r="FE135" s="24"/>
      <c r="FF135" s="24"/>
      <c r="FG135" s="24"/>
      <c r="FH135" s="24"/>
      <c r="FI135" s="24"/>
      <c r="FJ135" s="24"/>
      <c r="FK135" s="24"/>
      <c r="FL135" s="24"/>
      <c r="FM135" s="24"/>
      <c r="FN135" s="24"/>
      <c r="FO135" s="24"/>
      <c r="FP135" s="24"/>
      <c r="FQ135" s="24"/>
      <c r="FR135" s="24"/>
      <c r="FS135" s="24"/>
      <c r="FT135" s="24"/>
      <c r="FU135" s="24"/>
      <c r="FV135" s="24"/>
      <c r="FW135" s="24"/>
      <c r="FX135" s="24"/>
      <c r="FY135" s="24"/>
      <c r="FZ135" s="24"/>
      <c r="GA135" s="24"/>
      <c r="GB135" s="24"/>
      <c r="GC135" s="24"/>
      <c r="GD135" s="24"/>
      <c r="GE135" s="24"/>
      <c r="GF135" s="24"/>
      <c r="GG135" s="24"/>
      <c r="GH135" s="24"/>
      <c r="GI135" s="24"/>
      <c r="GJ135" s="24"/>
      <c r="GK135" s="24"/>
      <c r="GL135" s="24"/>
      <c r="GM135" s="24"/>
      <c r="GN135" s="24"/>
      <c r="GO135" s="24"/>
      <c r="GP135" s="24"/>
      <c r="GQ135" s="24"/>
      <c r="GR135" s="24"/>
      <c r="GS135" s="24"/>
      <c r="GT135" s="24"/>
      <c r="GU135" s="24"/>
      <c r="GV135" s="24"/>
      <c r="GW135" s="24"/>
      <c r="GX135" s="24"/>
      <c r="GY135" s="24"/>
      <c r="GZ135" s="24"/>
      <c r="HA135" s="24"/>
      <c r="HB135" s="24"/>
      <c r="HC135" s="24"/>
      <c r="HD135" s="24"/>
      <c r="HE135" s="24"/>
      <c r="HF135" s="24"/>
      <c r="HG135" s="24"/>
      <c r="HH135" s="24"/>
      <c r="HI135" s="24"/>
      <c r="HJ135" s="24"/>
      <c r="HK135" s="24"/>
      <c r="HL135" s="24"/>
      <c r="HM135" s="24"/>
      <c r="HN135" s="24"/>
      <c r="HO135" s="24"/>
      <c r="HP135" s="24"/>
      <c r="HQ135" s="24"/>
      <c r="HR135" s="24"/>
      <c r="HS135" s="24"/>
      <c r="HT135" s="24"/>
      <c r="HU135" s="24"/>
      <c r="HV135" s="24"/>
      <c r="HW135" s="24"/>
      <c r="HX135" s="24"/>
      <c r="HY135" s="24"/>
      <c r="HZ135" s="24"/>
      <c r="IA135" s="24"/>
      <c r="IB135" s="24"/>
      <c r="IC135" s="24"/>
      <c r="ID135" s="24"/>
      <c r="IE135" s="24"/>
      <c r="IF135" s="24"/>
    </row>
    <row r="136" spans="1:240" s="47" customFormat="1" ht="47.25">
      <c r="A136" s="46" t="s">
        <v>220</v>
      </c>
      <c r="B136" s="49" t="s">
        <v>221</v>
      </c>
      <c r="C136" s="14">
        <v>10572.2</v>
      </c>
      <c r="D136" s="14">
        <v>0</v>
      </c>
      <c r="E136" s="14">
        <v>0</v>
      </c>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4"/>
      <c r="BB136" s="24"/>
      <c r="BC136" s="24"/>
      <c r="BD136" s="24"/>
      <c r="BE136" s="24"/>
      <c r="BF136" s="24"/>
      <c r="BG136" s="24"/>
      <c r="BH136" s="24"/>
      <c r="BI136" s="24"/>
      <c r="BJ136" s="24"/>
      <c r="BK136" s="24"/>
      <c r="BL136" s="24"/>
      <c r="BM136" s="24"/>
      <c r="BN136" s="24"/>
      <c r="BO136" s="24"/>
      <c r="BP136" s="24"/>
      <c r="BQ136" s="24"/>
      <c r="BR136" s="24"/>
      <c r="BS136" s="24"/>
      <c r="BT136" s="24"/>
      <c r="BU136" s="24"/>
      <c r="BV136" s="24"/>
      <c r="BW136" s="24"/>
      <c r="BX136" s="24"/>
      <c r="BY136" s="24"/>
      <c r="BZ136" s="24"/>
      <c r="CA136" s="24"/>
      <c r="CB136" s="24"/>
      <c r="CC136" s="24"/>
      <c r="CD136" s="24"/>
      <c r="CE136" s="24"/>
      <c r="CF136" s="24"/>
      <c r="CG136" s="24"/>
      <c r="CH136" s="24"/>
      <c r="CI136" s="24"/>
      <c r="CJ136" s="24"/>
      <c r="CK136" s="24"/>
      <c r="CL136" s="24"/>
      <c r="CM136" s="24"/>
      <c r="CN136" s="24"/>
      <c r="CO136" s="24"/>
      <c r="CP136" s="24"/>
      <c r="CQ136" s="24"/>
      <c r="CR136" s="24"/>
      <c r="CS136" s="24"/>
      <c r="CT136" s="24"/>
      <c r="CU136" s="24"/>
      <c r="CV136" s="24"/>
      <c r="CW136" s="24"/>
      <c r="CX136" s="24"/>
      <c r="CY136" s="24"/>
      <c r="CZ136" s="24"/>
      <c r="DA136" s="24"/>
      <c r="DB136" s="24"/>
      <c r="DC136" s="24"/>
      <c r="DD136" s="24"/>
      <c r="DE136" s="24"/>
      <c r="DF136" s="24"/>
      <c r="DG136" s="24"/>
      <c r="DH136" s="24"/>
      <c r="DI136" s="24"/>
      <c r="DJ136" s="24"/>
      <c r="DK136" s="24"/>
      <c r="DL136" s="24"/>
      <c r="DM136" s="24"/>
      <c r="DN136" s="24"/>
      <c r="DO136" s="24"/>
      <c r="DP136" s="24"/>
      <c r="DQ136" s="24"/>
      <c r="DR136" s="24"/>
      <c r="DS136" s="24"/>
      <c r="DT136" s="24"/>
      <c r="DU136" s="24"/>
      <c r="DV136" s="24"/>
      <c r="DW136" s="24"/>
      <c r="DX136" s="24"/>
      <c r="DY136" s="24"/>
      <c r="DZ136" s="24"/>
      <c r="EA136" s="24"/>
      <c r="EB136" s="24"/>
      <c r="EC136" s="24"/>
      <c r="ED136" s="24"/>
      <c r="EE136" s="24"/>
      <c r="EF136" s="24"/>
      <c r="EG136" s="24"/>
      <c r="EH136" s="24"/>
      <c r="EI136" s="24"/>
      <c r="EJ136" s="24"/>
      <c r="EK136" s="24"/>
      <c r="EL136" s="24"/>
      <c r="EM136" s="24"/>
      <c r="EN136" s="24"/>
      <c r="EO136" s="24"/>
      <c r="EP136" s="24"/>
      <c r="EQ136" s="24"/>
      <c r="ER136" s="24"/>
      <c r="ES136" s="24"/>
      <c r="ET136" s="24"/>
      <c r="EU136" s="24"/>
      <c r="EV136" s="24"/>
      <c r="EW136" s="24"/>
      <c r="EX136" s="24"/>
      <c r="EY136" s="24"/>
      <c r="EZ136" s="24"/>
      <c r="FA136" s="24"/>
      <c r="FB136" s="24"/>
      <c r="FC136" s="24"/>
      <c r="FD136" s="24"/>
      <c r="FE136" s="24"/>
      <c r="FF136" s="24"/>
      <c r="FG136" s="24"/>
      <c r="FH136" s="24"/>
      <c r="FI136" s="24"/>
      <c r="FJ136" s="24"/>
      <c r="FK136" s="24"/>
      <c r="FL136" s="24"/>
      <c r="FM136" s="24"/>
      <c r="FN136" s="24"/>
      <c r="FO136" s="24"/>
      <c r="FP136" s="24"/>
      <c r="FQ136" s="24"/>
      <c r="FR136" s="24"/>
      <c r="FS136" s="24"/>
      <c r="FT136" s="24"/>
      <c r="FU136" s="24"/>
      <c r="FV136" s="24"/>
      <c r="FW136" s="24"/>
      <c r="FX136" s="24"/>
      <c r="FY136" s="24"/>
      <c r="FZ136" s="24"/>
      <c r="GA136" s="24"/>
      <c r="GB136" s="24"/>
      <c r="GC136" s="24"/>
      <c r="GD136" s="24"/>
      <c r="GE136" s="24"/>
      <c r="GF136" s="24"/>
      <c r="GG136" s="24"/>
      <c r="GH136" s="24"/>
      <c r="GI136" s="24"/>
      <c r="GJ136" s="24"/>
      <c r="GK136" s="24"/>
      <c r="GL136" s="24"/>
      <c r="GM136" s="24"/>
      <c r="GN136" s="24"/>
      <c r="GO136" s="24"/>
      <c r="GP136" s="24"/>
      <c r="GQ136" s="24"/>
      <c r="GR136" s="24"/>
      <c r="GS136" s="24"/>
      <c r="GT136" s="24"/>
      <c r="GU136" s="24"/>
      <c r="GV136" s="24"/>
      <c r="GW136" s="24"/>
      <c r="GX136" s="24"/>
      <c r="GY136" s="24"/>
      <c r="GZ136" s="24"/>
      <c r="HA136" s="24"/>
      <c r="HB136" s="24"/>
      <c r="HC136" s="24"/>
      <c r="HD136" s="24"/>
      <c r="HE136" s="24"/>
      <c r="HF136" s="24"/>
      <c r="HG136" s="24"/>
      <c r="HH136" s="24"/>
      <c r="HI136" s="24"/>
      <c r="HJ136" s="24"/>
      <c r="HK136" s="24"/>
      <c r="HL136" s="24"/>
      <c r="HM136" s="24"/>
      <c r="HN136" s="24"/>
      <c r="HO136" s="24"/>
      <c r="HP136" s="24"/>
      <c r="HQ136" s="24"/>
      <c r="HR136" s="24"/>
      <c r="HS136" s="24"/>
      <c r="HT136" s="24"/>
      <c r="HU136" s="24"/>
      <c r="HV136" s="24"/>
      <c r="HW136" s="24"/>
      <c r="HX136" s="24"/>
      <c r="HY136" s="24"/>
      <c r="HZ136" s="24"/>
      <c r="IA136" s="24"/>
      <c r="IB136" s="24"/>
      <c r="IC136" s="24"/>
      <c r="ID136" s="24"/>
      <c r="IE136" s="24"/>
      <c r="IF136" s="24"/>
    </row>
    <row r="137" spans="1:240" ht="31.5">
      <c r="A137" s="11" t="s">
        <v>222</v>
      </c>
      <c r="B137" s="12" t="s">
        <v>223</v>
      </c>
      <c r="C137" s="13">
        <f>SUM(C138:C192)</f>
        <v>2284863.6999999993</v>
      </c>
      <c r="D137" s="13">
        <f>SUM(D138:D192)</f>
        <v>734388.20000000007</v>
      </c>
      <c r="E137" s="13">
        <f>SUM(E138:E192)</f>
        <v>863463.20000000019</v>
      </c>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row>
    <row r="138" spans="1:240" ht="110.25">
      <c r="A138" s="10" t="s">
        <v>224</v>
      </c>
      <c r="B138" s="31" t="s">
        <v>225</v>
      </c>
      <c r="C138" s="14">
        <v>202083.3</v>
      </c>
      <c r="D138" s="20">
        <v>87353.3</v>
      </c>
      <c r="E138" s="20">
        <v>87353.3</v>
      </c>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row>
    <row r="139" spans="1:240" s="47" customFormat="1" ht="110.25">
      <c r="A139" s="10" t="s">
        <v>224</v>
      </c>
      <c r="B139" s="31" t="s">
        <v>226</v>
      </c>
      <c r="C139" s="14">
        <v>0</v>
      </c>
      <c r="D139" s="20">
        <v>0</v>
      </c>
      <c r="E139" s="20">
        <v>0</v>
      </c>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row>
    <row r="140" spans="1:240" s="47" customFormat="1" ht="94.5">
      <c r="A140" s="10" t="s">
        <v>224</v>
      </c>
      <c r="B140" s="31" t="s">
        <v>227</v>
      </c>
      <c r="C140" s="14">
        <v>31932</v>
      </c>
      <c r="D140" s="20">
        <v>0</v>
      </c>
      <c r="E140" s="20">
        <v>0</v>
      </c>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row>
    <row r="141" spans="1:240" s="47" customFormat="1" ht="126">
      <c r="A141" s="10" t="s">
        <v>228</v>
      </c>
      <c r="B141" s="31" t="s">
        <v>229</v>
      </c>
      <c r="C141" s="14">
        <v>499386.3</v>
      </c>
      <c r="D141" s="20">
        <v>0</v>
      </c>
      <c r="E141" s="20">
        <v>0</v>
      </c>
      <c r="F141" s="24"/>
      <c r="G141" s="24"/>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row>
    <row r="142" spans="1:240" s="47" customFormat="1" ht="94.5">
      <c r="A142" s="10" t="s">
        <v>230</v>
      </c>
      <c r="B142" s="31" t="s">
        <v>231</v>
      </c>
      <c r="C142" s="14">
        <v>40357.699999999997</v>
      </c>
      <c r="D142" s="20">
        <v>55245.599999999999</v>
      </c>
      <c r="E142" s="20">
        <v>0</v>
      </c>
      <c r="F142" s="24"/>
      <c r="G142" s="24"/>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row>
    <row r="143" spans="1:240" s="47" customFormat="1" ht="78.75">
      <c r="A143" s="10" t="s">
        <v>232</v>
      </c>
      <c r="B143" s="31" t="s">
        <v>233</v>
      </c>
      <c r="C143" s="14">
        <v>3696.3</v>
      </c>
      <c r="D143" s="20">
        <v>3326</v>
      </c>
      <c r="E143" s="20">
        <v>3864.7</v>
      </c>
      <c r="F143" s="24"/>
      <c r="G143" s="24"/>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row>
    <row r="144" spans="1:240" s="47" customFormat="1" ht="78.75">
      <c r="A144" s="10" t="s">
        <v>234</v>
      </c>
      <c r="B144" s="31" t="s">
        <v>235</v>
      </c>
      <c r="C144" s="14">
        <v>0</v>
      </c>
      <c r="D144" s="20">
        <v>0</v>
      </c>
      <c r="E144" s="20">
        <v>17819.7</v>
      </c>
      <c r="F144" s="24"/>
      <c r="G144" s="24"/>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row>
    <row r="145" spans="1:240" s="47" customFormat="1" ht="63">
      <c r="A145" s="10" t="s">
        <v>236</v>
      </c>
      <c r="B145" s="31" t="s">
        <v>237</v>
      </c>
      <c r="C145" s="14">
        <v>1505.2</v>
      </c>
      <c r="D145" s="20">
        <v>7717.8</v>
      </c>
      <c r="E145" s="20">
        <v>9002.4</v>
      </c>
      <c r="F145" s="24"/>
      <c r="G145" s="24"/>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c r="AH145" s="24"/>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row>
    <row r="146" spans="1:240" s="47" customFormat="1" ht="63">
      <c r="A146" s="10" t="s">
        <v>238</v>
      </c>
      <c r="B146" s="31" t="s">
        <v>239</v>
      </c>
      <c r="C146" s="14">
        <v>104202.5</v>
      </c>
      <c r="D146" s="20">
        <v>98699.4</v>
      </c>
      <c r="E146" s="20">
        <v>101471.3</v>
      </c>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c r="AH146" s="24"/>
      <c r="AI146" s="24"/>
      <c r="AJ146" s="24"/>
      <c r="AK146" s="24"/>
      <c r="AL146" s="24"/>
      <c r="AM146" s="2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row>
    <row r="147" spans="1:240" ht="63">
      <c r="A147" s="10" t="s">
        <v>240</v>
      </c>
      <c r="B147" s="44" t="s">
        <v>241</v>
      </c>
      <c r="C147" s="14">
        <v>3337.5</v>
      </c>
      <c r="D147" s="20">
        <v>0</v>
      </c>
      <c r="E147" s="20">
        <v>0</v>
      </c>
      <c r="F147" s="24"/>
      <c r="G147" s="24"/>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c r="AH147" s="24"/>
      <c r="AI147" s="24"/>
      <c r="AJ147" s="24"/>
      <c r="AK147" s="24"/>
      <c r="AL147" s="24"/>
      <c r="AM147" s="2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row>
    <row r="148" spans="1:240" s="47" customFormat="1" ht="78.75">
      <c r="A148" s="10" t="s">
        <v>242</v>
      </c>
      <c r="B148" s="44" t="s">
        <v>243</v>
      </c>
      <c r="C148" s="14">
        <v>6416.4</v>
      </c>
      <c r="D148" s="20">
        <v>6476.9</v>
      </c>
      <c r="E148" s="20">
        <v>6748.4</v>
      </c>
      <c r="F148" s="24"/>
      <c r="G148" s="24"/>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c r="AH148" s="24"/>
      <c r="AI148" s="24"/>
      <c r="AJ148" s="24"/>
      <c r="AK148" s="24"/>
      <c r="AL148" s="24"/>
      <c r="AM148" s="24"/>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row>
    <row r="149" spans="1:240" s="47" customFormat="1" ht="47.25">
      <c r="A149" s="57" t="s">
        <v>244</v>
      </c>
      <c r="B149" s="31" t="s">
        <v>245</v>
      </c>
      <c r="C149" s="14">
        <v>0</v>
      </c>
      <c r="D149" s="20">
        <v>0</v>
      </c>
      <c r="E149" s="20">
        <v>0</v>
      </c>
      <c r="F149" s="24"/>
      <c r="G149" s="24"/>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c r="AH149" s="24"/>
      <c r="AI149" s="24"/>
      <c r="AJ149" s="24"/>
      <c r="AK149" s="24"/>
      <c r="AL149" s="24"/>
      <c r="AM149" s="24"/>
      <c r="AN149" s="24"/>
      <c r="AO149" s="24"/>
      <c r="AP149" s="24"/>
      <c r="AQ149" s="24"/>
      <c r="AR149" s="24"/>
      <c r="AS149" s="24"/>
      <c r="AT149" s="24"/>
      <c r="AU149" s="24"/>
      <c r="AV149" s="24"/>
      <c r="AW149" s="24"/>
      <c r="AX149" s="24"/>
      <c r="AY149" s="24"/>
      <c r="AZ149" s="24"/>
      <c r="BA149" s="24"/>
      <c r="BB149" s="24"/>
      <c r="BC149" s="24"/>
      <c r="BD149" s="24"/>
      <c r="BE149" s="24"/>
      <c r="BF149" s="24"/>
      <c r="BG149" s="24"/>
      <c r="BH149" s="24"/>
      <c r="BI149" s="24"/>
      <c r="BJ149" s="24"/>
      <c r="BK149" s="24"/>
      <c r="BL149" s="24"/>
      <c r="BM149" s="24"/>
      <c r="BN149" s="24"/>
      <c r="BO149" s="24"/>
      <c r="BP149" s="24"/>
      <c r="BQ149" s="24"/>
      <c r="BR149" s="24"/>
      <c r="BS149" s="24"/>
      <c r="BT149" s="24"/>
      <c r="BU149" s="24"/>
      <c r="BV149" s="24"/>
      <c r="BW149" s="24"/>
      <c r="BX149" s="24"/>
      <c r="BY149" s="24"/>
      <c r="BZ149" s="24"/>
      <c r="CA149" s="24"/>
      <c r="CB149" s="24"/>
      <c r="CC149" s="24"/>
      <c r="CD149" s="24"/>
      <c r="CE149" s="24"/>
      <c r="CF149" s="24"/>
      <c r="CG149" s="24"/>
      <c r="CH149" s="24"/>
      <c r="CI149" s="24"/>
      <c r="CJ149" s="24"/>
      <c r="CK149" s="24"/>
      <c r="CL149" s="24"/>
      <c r="CM149" s="24"/>
      <c r="CN149" s="24"/>
      <c r="CO149" s="24"/>
      <c r="CP149" s="24"/>
      <c r="CQ149" s="24"/>
      <c r="CR149" s="24"/>
      <c r="CS149" s="24"/>
      <c r="CT149" s="24"/>
      <c r="CU149" s="24"/>
      <c r="CV149" s="24"/>
      <c r="CW149" s="24"/>
      <c r="CX149" s="24"/>
      <c r="CY149" s="24"/>
      <c r="CZ149" s="24"/>
      <c r="DA149" s="24"/>
      <c r="DB149" s="24"/>
      <c r="DC149" s="24"/>
      <c r="DD149" s="24"/>
      <c r="DE149" s="24"/>
      <c r="DF149" s="24"/>
      <c r="DG149" s="24"/>
      <c r="DH149" s="24"/>
      <c r="DI149" s="24"/>
      <c r="DJ149" s="24"/>
      <c r="DK149" s="24"/>
      <c r="DL149" s="24"/>
      <c r="DM149" s="24"/>
      <c r="DN149" s="24"/>
      <c r="DO149" s="24"/>
      <c r="DP149" s="24"/>
      <c r="DQ149" s="24"/>
      <c r="DR149" s="24"/>
      <c r="DS149" s="24"/>
      <c r="DT149" s="24"/>
      <c r="DU149" s="24"/>
      <c r="DV149" s="24"/>
      <c r="DW149" s="24"/>
      <c r="DX149" s="24"/>
      <c r="DY149" s="24"/>
      <c r="DZ149" s="24"/>
      <c r="EA149" s="24"/>
      <c r="EB149" s="24"/>
      <c r="EC149" s="24"/>
      <c r="ED149" s="24"/>
      <c r="EE149" s="24"/>
      <c r="EF149" s="24"/>
      <c r="EG149" s="24"/>
      <c r="EH149" s="24"/>
      <c r="EI149" s="24"/>
      <c r="EJ149" s="24"/>
      <c r="EK149" s="24"/>
      <c r="EL149" s="24"/>
      <c r="EM149" s="24"/>
      <c r="EN149" s="24"/>
      <c r="EO149" s="24"/>
      <c r="EP149" s="24"/>
      <c r="EQ149" s="24"/>
      <c r="ER149" s="24"/>
      <c r="ES149" s="24"/>
      <c r="ET149" s="24"/>
      <c r="EU149" s="24"/>
      <c r="EV149" s="24"/>
      <c r="EW149" s="24"/>
      <c r="EX149" s="24"/>
      <c r="EY149" s="24"/>
      <c r="EZ149" s="24"/>
      <c r="FA149" s="24"/>
      <c r="FB149" s="24"/>
      <c r="FC149" s="24"/>
      <c r="FD149" s="24"/>
      <c r="FE149" s="24"/>
      <c r="FF149" s="24"/>
      <c r="FG149" s="24"/>
      <c r="FH149" s="24"/>
      <c r="FI149" s="24"/>
      <c r="FJ149" s="24"/>
      <c r="FK149" s="24"/>
      <c r="FL149" s="24"/>
      <c r="FM149" s="24"/>
      <c r="FN149" s="24"/>
      <c r="FO149" s="24"/>
      <c r="FP149" s="24"/>
      <c r="FQ149" s="24"/>
      <c r="FR149" s="24"/>
      <c r="FS149" s="24"/>
      <c r="FT149" s="24"/>
      <c r="FU149" s="24"/>
      <c r="FV149" s="24"/>
      <c r="FW149" s="24"/>
      <c r="FX149" s="24"/>
      <c r="FY149" s="24"/>
      <c r="FZ149" s="24"/>
      <c r="GA149" s="24"/>
      <c r="GB149" s="24"/>
      <c r="GC149" s="24"/>
      <c r="GD149" s="24"/>
      <c r="GE149" s="24"/>
      <c r="GF149" s="24"/>
      <c r="GG149" s="24"/>
      <c r="GH149" s="24"/>
      <c r="GI149" s="24"/>
      <c r="GJ149" s="24"/>
      <c r="GK149" s="24"/>
      <c r="GL149" s="24"/>
      <c r="GM149" s="24"/>
      <c r="GN149" s="24"/>
      <c r="GO149" s="24"/>
      <c r="GP149" s="24"/>
      <c r="GQ149" s="24"/>
      <c r="GR149" s="24"/>
      <c r="GS149" s="24"/>
      <c r="GT149" s="24"/>
      <c r="GU149" s="24"/>
      <c r="GV149" s="24"/>
      <c r="GW149" s="24"/>
      <c r="GX149" s="24"/>
      <c r="GY149" s="24"/>
      <c r="GZ149" s="24"/>
      <c r="HA149" s="24"/>
      <c r="HB149" s="24"/>
      <c r="HC149" s="24"/>
      <c r="HD149" s="24"/>
      <c r="HE149" s="24"/>
      <c r="HF149" s="24"/>
      <c r="HG149" s="24"/>
      <c r="HH149" s="24"/>
      <c r="HI149" s="24"/>
      <c r="HJ149" s="24"/>
      <c r="HK149" s="24"/>
      <c r="HL149" s="24"/>
      <c r="HM149" s="24"/>
      <c r="HN149" s="24"/>
      <c r="HO149" s="24"/>
      <c r="HP149" s="24"/>
      <c r="HQ149" s="24"/>
      <c r="HR149" s="24"/>
      <c r="HS149" s="24"/>
      <c r="HT149" s="24"/>
      <c r="HU149" s="24"/>
      <c r="HV149" s="24"/>
      <c r="HW149" s="24"/>
      <c r="HX149" s="24"/>
      <c r="HY149" s="24"/>
      <c r="HZ149" s="24"/>
      <c r="IA149" s="24"/>
      <c r="IB149" s="24"/>
      <c r="IC149" s="24"/>
      <c r="ID149" s="24"/>
      <c r="IE149" s="24"/>
      <c r="IF149" s="24"/>
    </row>
    <row r="150" spans="1:240" s="47" customFormat="1" ht="47.25">
      <c r="A150" s="57" t="s">
        <v>244</v>
      </c>
      <c r="B150" s="31" t="s">
        <v>246</v>
      </c>
      <c r="C150" s="14">
        <v>990.2</v>
      </c>
      <c r="D150" s="20">
        <v>898.9</v>
      </c>
      <c r="E150" s="20">
        <v>898.9</v>
      </c>
      <c r="F150" s="24"/>
      <c r="G150" s="24"/>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c r="AH150" s="24"/>
      <c r="AI150" s="24"/>
      <c r="AJ150" s="24"/>
      <c r="AK150" s="24"/>
      <c r="AL150" s="24"/>
      <c r="AM150" s="24"/>
      <c r="AN150" s="24"/>
      <c r="AO150" s="24"/>
      <c r="AP150" s="24"/>
      <c r="AQ150" s="24"/>
      <c r="AR150" s="24"/>
      <c r="AS150" s="24"/>
      <c r="AT150" s="24"/>
      <c r="AU150" s="24"/>
      <c r="AV150" s="24"/>
      <c r="AW150" s="24"/>
      <c r="AX150" s="24"/>
      <c r="AY150" s="24"/>
      <c r="AZ150" s="24"/>
      <c r="BA150" s="24"/>
      <c r="BB150" s="24"/>
      <c r="BC150" s="24"/>
      <c r="BD150" s="24"/>
      <c r="BE150" s="24"/>
      <c r="BF150" s="24"/>
      <c r="BG150" s="24"/>
      <c r="BH150" s="24"/>
      <c r="BI150" s="24"/>
      <c r="BJ150" s="24"/>
      <c r="BK150" s="24"/>
      <c r="BL150" s="24"/>
      <c r="BM150" s="24"/>
      <c r="BN150" s="24"/>
      <c r="BO150" s="24"/>
      <c r="BP150" s="24"/>
      <c r="BQ150" s="24"/>
      <c r="BR150" s="24"/>
      <c r="BS150" s="24"/>
      <c r="BT150" s="24"/>
      <c r="BU150" s="24"/>
      <c r="BV150" s="24"/>
      <c r="BW150" s="24"/>
      <c r="BX150" s="24"/>
      <c r="BY150" s="24"/>
      <c r="BZ150" s="24"/>
      <c r="CA150" s="24"/>
      <c r="CB150" s="24"/>
      <c r="CC150" s="24"/>
      <c r="CD150" s="24"/>
      <c r="CE150" s="24"/>
      <c r="CF150" s="24"/>
      <c r="CG150" s="24"/>
      <c r="CH150" s="24"/>
      <c r="CI150" s="24"/>
      <c r="CJ150" s="24"/>
      <c r="CK150" s="24"/>
      <c r="CL150" s="24"/>
      <c r="CM150" s="24"/>
      <c r="CN150" s="24"/>
      <c r="CO150" s="24"/>
      <c r="CP150" s="24"/>
      <c r="CQ150" s="24"/>
      <c r="CR150" s="24"/>
      <c r="CS150" s="24"/>
      <c r="CT150" s="24"/>
      <c r="CU150" s="24"/>
      <c r="CV150" s="24"/>
      <c r="CW150" s="24"/>
      <c r="CX150" s="24"/>
      <c r="CY150" s="24"/>
      <c r="CZ150" s="24"/>
      <c r="DA150" s="24"/>
      <c r="DB150" s="24"/>
      <c r="DC150" s="24"/>
      <c r="DD150" s="24"/>
      <c r="DE150" s="24"/>
      <c r="DF150" s="24"/>
      <c r="DG150" s="24"/>
      <c r="DH150" s="24"/>
      <c r="DI150" s="24"/>
      <c r="DJ150" s="24"/>
      <c r="DK150" s="24"/>
      <c r="DL150" s="24"/>
      <c r="DM150" s="24"/>
      <c r="DN150" s="24"/>
      <c r="DO150" s="24"/>
      <c r="DP150" s="24"/>
      <c r="DQ150" s="24"/>
      <c r="DR150" s="24"/>
      <c r="DS150" s="24"/>
      <c r="DT150" s="24"/>
      <c r="DU150" s="24"/>
      <c r="DV150" s="24"/>
      <c r="DW150" s="24"/>
      <c r="DX150" s="24"/>
      <c r="DY150" s="24"/>
      <c r="DZ150" s="24"/>
      <c r="EA150" s="24"/>
      <c r="EB150" s="24"/>
      <c r="EC150" s="24"/>
      <c r="ED150" s="24"/>
      <c r="EE150" s="24"/>
      <c r="EF150" s="24"/>
      <c r="EG150" s="24"/>
      <c r="EH150" s="24"/>
      <c r="EI150" s="24"/>
      <c r="EJ150" s="24"/>
      <c r="EK150" s="24"/>
      <c r="EL150" s="24"/>
      <c r="EM150" s="24"/>
      <c r="EN150" s="24"/>
      <c r="EO150" s="24"/>
      <c r="EP150" s="24"/>
      <c r="EQ150" s="24"/>
      <c r="ER150" s="24"/>
      <c r="ES150" s="24"/>
      <c r="ET150" s="24"/>
      <c r="EU150" s="24"/>
      <c r="EV150" s="24"/>
      <c r="EW150" s="24"/>
      <c r="EX150" s="24"/>
      <c r="EY150" s="24"/>
      <c r="EZ150" s="24"/>
      <c r="FA150" s="24"/>
      <c r="FB150" s="24"/>
      <c r="FC150" s="24"/>
      <c r="FD150" s="24"/>
      <c r="FE150" s="24"/>
      <c r="FF150" s="24"/>
      <c r="FG150" s="24"/>
      <c r="FH150" s="24"/>
      <c r="FI150" s="24"/>
      <c r="FJ150" s="24"/>
      <c r="FK150" s="24"/>
      <c r="FL150" s="24"/>
      <c r="FM150" s="24"/>
      <c r="FN150" s="24"/>
      <c r="FO150" s="24"/>
      <c r="FP150" s="24"/>
      <c r="FQ150" s="24"/>
      <c r="FR150" s="24"/>
      <c r="FS150" s="24"/>
      <c r="FT150" s="24"/>
      <c r="FU150" s="24"/>
      <c r="FV150" s="24"/>
      <c r="FW150" s="24"/>
      <c r="FX150" s="24"/>
      <c r="FY150" s="24"/>
      <c r="FZ150" s="24"/>
      <c r="GA150" s="24"/>
      <c r="GB150" s="24"/>
      <c r="GC150" s="24"/>
      <c r="GD150" s="24"/>
      <c r="GE150" s="24"/>
      <c r="GF150" s="24"/>
      <c r="GG150" s="24"/>
      <c r="GH150" s="24"/>
      <c r="GI150" s="24"/>
      <c r="GJ150" s="24"/>
      <c r="GK150" s="24"/>
      <c r="GL150" s="24"/>
      <c r="GM150" s="24"/>
      <c r="GN150" s="24"/>
      <c r="GO150" s="24"/>
      <c r="GP150" s="24"/>
      <c r="GQ150" s="24"/>
      <c r="GR150" s="24"/>
      <c r="GS150" s="24"/>
      <c r="GT150" s="24"/>
      <c r="GU150" s="24"/>
      <c r="GV150" s="24"/>
      <c r="GW150" s="24"/>
      <c r="GX150" s="24"/>
      <c r="GY150" s="24"/>
      <c r="GZ150" s="24"/>
      <c r="HA150" s="24"/>
      <c r="HB150" s="24"/>
      <c r="HC150" s="24"/>
      <c r="HD150" s="24"/>
      <c r="HE150" s="24"/>
      <c r="HF150" s="24"/>
      <c r="HG150" s="24"/>
      <c r="HH150" s="24"/>
      <c r="HI150" s="24"/>
      <c r="HJ150" s="24"/>
      <c r="HK150" s="24"/>
      <c r="HL150" s="24"/>
      <c r="HM150" s="24"/>
      <c r="HN150" s="24"/>
      <c r="HO150" s="24"/>
      <c r="HP150" s="24"/>
      <c r="HQ150" s="24"/>
      <c r="HR150" s="24"/>
      <c r="HS150" s="24"/>
      <c r="HT150" s="24"/>
      <c r="HU150" s="24"/>
      <c r="HV150" s="24"/>
      <c r="HW150" s="24"/>
      <c r="HX150" s="24"/>
      <c r="HY150" s="24"/>
      <c r="HZ150" s="24"/>
      <c r="IA150" s="24"/>
      <c r="IB150" s="24"/>
      <c r="IC150" s="24"/>
      <c r="ID150" s="24"/>
      <c r="IE150" s="24"/>
      <c r="IF150" s="24"/>
    </row>
    <row r="151" spans="1:240" s="47" customFormat="1" ht="63">
      <c r="A151" s="57" t="s">
        <v>244</v>
      </c>
      <c r="B151" s="58" t="s">
        <v>247</v>
      </c>
      <c r="C151" s="14">
        <v>0</v>
      </c>
      <c r="D151" s="20">
        <v>12421.5</v>
      </c>
      <c r="E151" s="20">
        <v>0</v>
      </c>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4"/>
      <c r="AR151" s="24"/>
      <c r="AS151" s="24"/>
      <c r="AT151" s="24"/>
      <c r="AU151" s="24"/>
      <c r="AV151" s="24"/>
      <c r="AW151" s="24"/>
      <c r="AX151" s="24"/>
      <c r="AY151" s="24"/>
      <c r="AZ151" s="24"/>
      <c r="BA151" s="24"/>
      <c r="BB151" s="24"/>
      <c r="BC151" s="24"/>
      <c r="BD151" s="24"/>
      <c r="BE151" s="24"/>
      <c r="BF151" s="24"/>
      <c r="BG151" s="24"/>
      <c r="BH151" s="24"/>
      <c r="BI151" s="24"/>
      <c r="BJ151" s="24"/>
      <c r="BK151" s="24"/>
      <c r="BL151" s="24"/>
      <c r="BM151" s="24"/>
      <c r="BN151" s="24"/>
      <c r="BO151" s="24"/>
      <c r="BP151" s="24"/>
      <c r="BQ151" s="24"/>
      <c r="BR151" s="24"/>
      <c r="BS151" s="24"/>
      <c r="BT151" s="24"/>
      <c r="BU151" s="24"/>
      <c r="BV151" s="24"/>
      <c r="BW151" s="24"/>
      <c r="BX151" s="24"/>
      <c r="BY151" s="24"/>
      <c r="BZ151" s="24"/>
      <c r="CA151" s="24"/>
      <c r="CB151" s="24"/>
      <c r="CC151" s="24"/>
      <c r="CD151" s="24"/>
      <c r="CE151" s="24"/>
      <c r="CF151" s="24"/>
      <c r="CG151" s="24"/>
      <c r="CH151" s="24"/>
      <c r="CI151" s="24"/>
      <c r="CJ151" s="24"/>
      <c r="CK151" s="24"/>
      <c r="CL151" s="24"/>
      <c r="CM151" s="24"/>
      <c r="CN151" s="24"/>
      <c r="CO151" s="24"/>
      <c r="CP151" s="24"/>
      <c r="CQ151" s="24"/>
      <c r="CR151" s="24"/>
      <c r="CS151" s="24"/>
      <c r="CT151" s="24"/>
      <c r="CU151" s="24"/>
      <c r="CV151" s="24"/>
      <c r="CW151" s="24"/>
      <c r="CX151" s="24"/>
      <c r="CY151" s="24"/>
      <c r="CZ151" s="24"/>
      <c r="DA151" s="24"/>
      <c r="DB151" s="24"/>
      <c r="DC151" s="24"/>
      <c r="DD151" s="24"/>
      <c r="DE151" s="24"/>
      <c r="DF151" s="24"/>
      <c r="DG151" s="24"/>
      <c r="DH151" s="24"/>
      <c r="DI151" s="24"/>
      <c r="DJ151" s="24"/>
      <c r="DK151" s="24"/>
      <c r="DL151" s="24"/>
      <c r="DM151" s="24"/>
      <c r="DN151" s="24"/>
      <c r="DO151" s="24"/>
      <c r="DP151" s="24"/>
      <c r="DQ151" s="24"/>
      <c r="DR151" s="24"/>
      <c r="DS151" s="24"/>
      <c r="DT151" s="24"/>
      <c r="DU151" s="24"/>
      <c r="DV151" s="24"/>
      <c r="DW151" s="24"/>
      <c r="DX151" s="24"/>
      <c r="DY151" s="24"/>
      <c r="DZ151" s="24"/>
      <c r="EA151" s="24"/>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4"/>
      <c r="FD151" s="24"/>
      <c r="FE151" s="24"/>
      <c r="FF151" s="24"/>
      <c r="FG151" s="24"/>
      <c r="FH151" s="24"/>
      <c r="FI151" s="24"/>
      <c r="FJ151" s="24"/>
      <c r="FK151" s="24"/>
      <c r="FL151" s="24"/>
      <c r="FM151" s="24"/>
      <c r="FN151" s="24"/>
      <c r="FO151" s="24"/>
      <c r="FP151" s="24"/>
      <c r="FQ151" s="24"/>
      <c r="FR151" s="24"/>
      <c r="FS151" s="24"/>
      <c r="FT151" s="24"/>
      <c r="FU151" s="24"/>
      <c r="FV151" s="24"/>
      <c r="FW151" s="24"/>
      <c r="FX151" s="24"/>
      <c r="FY151" s="24"/>
      <c r="FZ151" s="24"/>
      <c r="GA151" s="24"/>
      <c r="GB151" s="24"/>
      <c r="GC151" s="24"/>
      <c r="GD151" s="24"/>
      <c r="GE151" s="24"/>
      <c r="GF151" s="24"/>
      <c r="GG151" s="24"/>
      <c r="GH151" s="24"/>
      <c r="GI151" s="24"/>
      <c r="GJ151" s="24"/>
      <c r="GK151" s="24"/>
      <c r="GL151" s="24"/>
      <c r="GM151" s="24"/>
      <c r="GN151" s="24"/>
      <c r="GO151" s="24"/>
      <c r="GP151" s="24"/>
      <c r="GQ151" s="24"/>
      <c r="GR151" s="24"/>
      <c r="GS151" s="24"/>
      <c r="GT151" s="24"/>
      <c r="GU151" s="24"/>
      <c r="GV151" s="24"/>
      <c r="GW151" s="24"/>
      <c r="GX151" s="24"/>
      <c r="GY151" s="24"/>
      <c r="GZ151" s="24"/>
      <c r="HA151" s="24"/>
      <c r="HB151" s="24"/>
      <c r="HC151" s="24"/>
      <c r="HD151" s="24"/>
      <c r="HE151" s="24"/>
      <c r="HF151" s="24"/>
      <c r="HG151" s="24"/>
      <c r="HH151" s="24"/>
      <c r="HI151" s="24"/>
      <c r="HJ151" s="24"/>
      <c r="HK151" s="24"/>
      <c r="HL151" s="24"/>
      <c r="HM151" s="24"/>
      <c r="HN151" s="24"/>
      <c r="HO151" s="24"/>
      <c r="HP151" s="24"/>
      <c r="HQ151" s="24"/>
      <c r="HR151" s="24"/>
      <c r="HS151" s="24"/>
      <c r="HT151" s="24"/>
      <c r="HU151" s="24"/>
      <c r="HV151" s="24"/>
      <c r="HW151" s="24"/>
      <c r="HX151" s="24"/>
      <c r="HY151" s="24"/>
      <c r="HZ151" s="24"/>
      <c r="IA151" s="24"/>
      <c r="IB151" s="24"/>
      <c r="IC151" s="24"/>
      <c r="ID151" s="24"/>
      <c r="IE151" s="24"/>
      <c r="IF151" s="24"/>
    </row>
    <row r="152" spans="1:240" s="47" customFormat="1" ht="31.5">
      <c r="A152" s="57" t="s">
        <v>244</v>
      </c>
      <c r="B152" s="59" t="s">
        <v>248</v>
      </c>
      <c r="C152" s="14">
        <v>127</v>
      </c>
      <c r="D152" s="20">
        <v>0</v>
      </c>
      <c r="E152" s="20">
        <v>0</v>
      </c>
      <c r="F152" s="24"/>
      <c r="G152" s="24"/>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c r="AH152" s="24"/>
      <c r="AI152" s="24"/>
      <c r="AJ152" s="24"/>
      <c r="AK152" s="24"/>
      <c r="AL152" s="24"/>
      <c r="AM152" s="24"/>
      <c r="AN152" s="24"/>
      <c r="AO152" s="24"/>
      <c r="AP152" s="24"/>
      <c r="AQ152" s="24"/>
      <c r="AR152" s="24"/>
      <c r="AS152" s="24"/>
      <c r="AT152" s="24"/>
      <c r="AU152" s="24"/>
      <c r="AV152" s="24"/>
      <c r="AW152" s="24"/>
      <c r="AX152" s="24"/>
      <c r="AY152" s="24"/>
      <c r="AZ152" s="24"/>
      <c r="BA152" s="24"/>
      <c r="BB152" s="24"/>
      <c r="BC152" s="24"/>
      <c r="BD152" s="24"/>
      <c r="BE152" s="24"/>
      <c r="BF152" s="24"/>
      <c r="BG152" s="24"/>
      <c r="BH152" s="24"/>
      <c r="BI152" s="24"/>
      <c r="BJ152" s="24"/>
      <c r="BK152" s="24"/>
      <c r="BL152" s="24"/>
      <c r="BM152" s="24"/>
      <c r="BN152" s="24"/>
      <c r="BO152" s="24"/>
      <c r="BP152" s="24"/>
      <c r="BQ152" s="24"/>
      <c r="BR152" s="24"/>
      <c r="BS152" s="24"/>
      <c r="BT152" s="24"/>
      <c r="BU152" s="24"/>
      <c r="BV152" s="24"/>
      <c r="BW152" s="24"/>
      <c r="BX152" s="24"/>
      <c r="BY152" s="24"/>
      <c r="BZ152" s="24"/>
      <c r="CA152" s="24"/>
      <c r="CB152" s="24"/>
      <c r="CC152" s="24"/>
      <c r="CD152" s="24"/>
      <c r="CE152" s="24"/>
      <c r="CF152" s="24"/>
      <c r="CG152" s="24"/>
      <c r="CH152" s="24"/>
      <c r="CI152" s="24"/>
      <c r="CJ152" s="24"/>
      <c r="CK152" s="24"/>
      <c r="CL152" s="24"/>
      <c r="CM152" s="24"/>
      <c r="CN152" s="24"/>
      <c r="CO152" s="24"/>
      <c r="CP152" s="24"/>
      <c r="CQ152" s="24"/>
      <c r="CR152" s="24"/>
      <c r="CS152" s="24"/>
      <c r="CT152" s="24"/>
      <c r="CU152" s="24"/>
      <c r="CV152" s="24"/>
      <c r="CW152" s="24"/>
      <c r="CX152" s="24"/>
      <c r="CY152" s="24"/>
      <c r="CZ152" s="24"/>
      <c r="DA152" s="24"/>
      <c r="DB152" s="24"/>
      <c r="DC152" s="24"/>
      <c r="DD152" s="24"/>
      <c r="DE152" s="24"/>
      <c r="DF152" s="24"/>
      <c r="DG152" s="24"/>
      <c r="DH152" s="24"/>
      <c r="DI152" s="24"/>
      <c r="DJ152" s="24"/>
      <c r="DK152" s="24"/>
      <c r="DL152" s="24"/>
      <c r="DM152" s="24"/>
      <c r="DN152" s="24"/>
      <c r="DO152" s="24"/>
      <c r="DP152" s="24"/>
      <c r="DQ152" s="24"/>
      <c r="DR152" s="24"/>
      <c r="DS152" s="24"/>
      <c r="DT152" s="24"/>
      <c r="DU152" s="24"/>
      <c r="DV152" s="24"/>
      <c r="DW152" s="24"/>
      <c r="DX152" s="24"/>
      <c r="DY152" s="24"/>
      <c r="DZ152" s="24"/>
      <c r="EA152" s="24"/>
      <c r="EB152" s="24"/>
      <c r="EC152" s="24"/>
      <c r="ED152" s="24"/>
      <c r="EE152" s="24"/>
      <c r="EF152" s="24"/>
      <c r="EG152" s="24"/>
      <c r="EH152" s="24"/>
      <c r="EI152" s="24"/>
      <c r="EJ152" s="24"/>
      <c r="EK152" s="24"/>
      <c r="EL152" s="24"/>
      <c r="EM152" s="24"/>
      <c r="EN152" s="24"/>
      <c r="EO152" s="24"/>
      <c r="EP152" s="24"/>
      <c r="EQ152" s="24"/>
      <c r="ER152" s="24"/>
      <c r="ES152" s="24"/>
      <c r="ET152" s="24"/>
      <c r="EU152" s="24"/>
      <c r="EV152" s="24"/>
      <c r="EW152" s="24"/>
      <c r="EX152" s="24"/>
      <c r="EY152" s="24"/>
      <c r="EZ152" s="24"/>
      <c r="FA152" s="24"/>
      <c r="FB152" s="24"/>
      <c r="FC152" s="24"/>
      <c r="FD152" s="24"/>
      <c r="FE152" s="24"/>
      <c r="FF152" s="24"/>
      <c r="FG152" s="24"/>
      <c r="FH152" s="24"/>
      <c r="FI152" s="24"/>
      <c r="FJ152" s="24"/>
      <c r="FK152" s="24"/>
      <c r="FL152" s="24"/>
      <c r="FM152" s="24"/>
      <c r="FN152" s="24"/>
      <c r="FO152" s="24"/>
      <c r="FP152" s="24"/>
      <c r="FQ152" s="24"/>
      <c r="FR152" s="24"/>
      <c r="FS152" s="24"/>
      <c r="FT152" s="24"/>
      <c r="FU152" s="24"/>
      <c r="FV152" s="24"/>
      <c r="FW152" s="24"/>
      <c r="FX152" s="24"/>
      <c r="FY152" s="24"/>
      <c r="FZ152" s="24"/>
      <c r="GA152" s="24"/>
      <c r="GB152" s="24"/>
      <c r="GC152" s="24"/>
      <c r="GD152" s="24"/>
      <c r="GE152" s="24"/>
      <c r="GF152" s="24"/>
      <c r="GG152" s="24"/>
      <c r="GH152" s="24"/>
      <c r="GI152" s="24"/>
      <c r="GJ152" s="24"/>
      <c r="GK152" s="24"/>
      <c r="GL152" s="24"/>
      <c r="GM152" s="24"/>
      <c r="GN152" s="24"/>
      <c r="GO152" s="24"/>
      <c r="GP152" s="24"/>
      <c r="GQ152" s="24"/>
      <c r="GR152" s="24"/>
      <c r="GS152" s="24"/>
      <c r="GT152" s="24"/>
      <c r="GU152" s="24"/>
      <c r="GV152" s="24"/>
      <c r="GW152" s="24"/>
      <c r="GX152" s="24"/>
      <c r="GY152" s="24"/>
      <c r="GZ152" s="24"/>
      <c r="HA152" s="24"/>
      <c r="HB152" s="24"/>
      <c r="HC152" s="24"/>
      <c r="HD152" s="24"/>
      <c r="HE152" s="24"/>
      <c r="HF152" s="24"/>
      <c r="HG152" s="24"/>
      <c r="HH152" s="24"/>
      <c r="HI152" s="24"/>
      <c r="HJ152" s="24"/>
      <c r="HK152" s="24"/>
      <c r="HL152" s="24"/>
      <c r="HM152" s="24"/>
      <c r="HN152" s="24"/>
      <c r="HO152" s="24"/>
      <c r="HP152" s="24"/>
      <c r="HQ152" s="24"/>
      <c r="HR152" s="24"/>
      <c r="HS152" s="24"/>
      <c r="HT152" s="24"/>
      <c r="HU152" s="24"/>
      <c r="HV152" s="24"/>
      <c r="HW152" s="24"/>
      <c r="HX152" s="24"/>
      <c r="HY152" s="24"/>
      <c r="HZ152" s="24"/>
      <c r="IA152" s="24"/>
      <c r="IB152" s="24"/>
      <c r="IC152" s="24"/>
      <c r="ID152" s="24"/>
      <c r="IE152" s="24"/>
      <c r="IF152" s="24"/>
    </row>
    <row r="153" spans="1:240" s="47" customFormat="1" ht="94.5">
      <c r="A153" s="57" t="s">
        <v>244</v>
      </c>
      <c r="B153" s="60" t="s">
        <v>249</v>
      </c>
      <c r="C153" s="14">
        <v>0</v>
      </c>
      <c r="D153" s="20">
        <v>4669.1000000000004</v>
      </c>
      <c r="E153" s="20">
        <v>2735.7</v>
      </c>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c r="BT153" s="24"/>
      <c r="BU153" s="24"/>
      <c r="BV153" s="24"/>
      <c r="BW153" s="24"/>
      <c r="BX153" s="24"/>
      <c r="BY153" s="24"/>
      <c r="BZ153" s="24"/>
      <c r="CA153" s="24"/>
      <c r="CB153" s="24"/>
      <c r="CC153" s="24"/>
      <c r="CD153" s="24"/>
      <c r="CE153" s="24"/>
      <c r="CF153" s="24"/>
      <c r="CG153" s="24"/>
      <c r="CH153" s="24"/>
      <c r="CI153" s="24"/>
      <c r="CJ153" s="24"/>
      <c r="CK153" s="24"/>
      <c r="CL153" s="24"/>
      <c r="CM153" s="24"/>
      <c r="CN153" s="24"/>
      <c r="CO153" s="24"/>
      <c r="CP153" s="24"/>
      <c r="CQ153" s="24"/>
      <c r="CR153" s="24"/>
      <c r="CS153" s="24"/>
      <c r="CT153" s="24"/>
      <c r="CU153" s="24"/>
      <c r="CV153" s="24"/>
      <c r="CW153" s="24"/>
      <c r="CX153" s="24"/>
      <c r="CY153" s="24"/>
      <c r="CZ153" s="24"/>
      <c r="DA153" s="24"/>
      <c r="DB153" s="24"/>
      <c r="DC153" s="24"/>
      <c r="DD153" s="24"/>
      <c r="DE153" s="24"/>
      <c r="DF153" s="24"/>
      <c r="DG153" s="24"/>
      <c r="DH153" s="24"/>
      <c r="DI153" s="24"/>
      <c r="DJ153" s="24"/>
      <c r="DK153" s="24"/>
      <c r="DL153" s="24"/>
      <c r="DM153" s="24"/>
      <c r="DN153" s="24"/>
      <c r="DO153" s="24"/>
      <c r="DP153" s="24"/>
      <c r="DQ153" s="24"/>
      <c r="DR153" s="24"/>
      <c r="DS153" s="24"/>
      <c r="DT153" s="24"/>
      <c r="DU153" s="24"/>
      <c r="DV153" s="24"/>
      <c r="DW153" s="24"/>
      <c r="DX153" s="24"/>
      <c r="DY153" s="24"/>
      <c r="DZ153" s="24"/>
      <c r="EA153" s="24"/>
      <c r="EB153" s="24"/>
      <c r="EC153" s="24"/>
      <c r="ED153" s="24"/>
      <c r="EE153" s="24"/>
      <c r="EF153" s="24"/>
      <c r="EG153" s="24"/>
      <c r="EH153" s="24"/>
      <c r="EI153" s="24"/>
      <c r="EJ153" s="24"/>
      <c r="EK153" s="24"/>
      <c r="EL153" s="24"/>
      <c r="EM153" s="24"/>
      <c r="EN153" s="24"/>
      <c r="EO153" s="24"/>
      <c r="EP153" s="24"/>
      <c r="EQ153" s="24"/>
      <c r="ER153" s="24"/>
      <c r="ES153" s="24"/>
      <c r="ET153" s="24"/>
      <c r="EU153" s="24"/>
      <c r="EV153" s="24"/>
      <c r="EW153" s="24"/>
      <c r="EX153" s="24"/>
      <c r="EY153" s="24"/>
      <c r="EZ153" s="24"/>
      <c r="FA153" s="24"/>
      <c r="FB153" s="24"/>
      <c r="FC153" s="24"/>
      <c r="FD153" s="24"/>
      <c r="FE153" s="24"/>
      <c r="FF153" s="24"/>
      <c r="FG153" s="24"/>
      <c r="FH153" s="24"/>
      <c r="FI153" s="24"/>
      <c r="FJ153" s="24"/>
      <c r="FK153" s="24"/>
      <c r="FL153" s="24"/>
      <c r="FM153" s="24"/>
      <c r="FN153" s="24"/>
      <c r="FO153" s="24"/>
      <c r="FP153" s="24"/>
      <c r="FQ153" s="24"/>
      <c r="FR153" s="24"/>
      <c r="FS153" s="24"/>
      <c r="FT153" s="24"/>
      <c r="FU153" s="24"/>
      <c r="FV153" s="24"/>
      <c r="FW153" s="24"/>
      <c r="FX153" s="24"/>
      <c r="FY153" s="24"/>
      <c r="FZ153" s="24"/>
      <c r="GA153" s="24"/>
      <c r="GB153" s="24"/>
      <c r="GC153" s="24"/>
      <c r="GD153" s="24"/>
      <c r="GE153" s="24"/>
      <c r="GF153" s="24"/>
      <c r="GG153" s="24"/>
      <c r="GH153" s="24"/>
      <c r="GI153" s="24"/>
      <c r="GJ153" s="24"/>
      <c r="GK153" s="24"/>
      <c r="GL153" s="24"/>
      <c r="GM153" s="24"/>
      <c r="GN153" s="24"/>
      <c r="GO153" s="24"/>
      <c r="GP153" s="24"/>
      <c r="GQ153" s="24"/>
      <c r="GR153" s="24"/>
      <c r="GS153" s="24"/>
      <c r="GT153" s="24"/>
      <c r="GU153" s="24"/>
      <c r="GV153" s="24"/>
      <c r="GW153" s="24"/>
      <c r="GX153" s="24"/>
      <c r="GY153" s="24"/>
      <c r="GZ153" s="24"/>
      <c r="HA153" s="24"/>
      <c r="HB153" s="24"/>
      <c r="HC153" s="24"/>
      <c r="HD153" s="24"/>
      <c r="HE153" s="24"/>
      <c r="HF153" s="24"/>
      <c r="HG153" s="24"/>
      <c r="HH153" s="24"/>
      <c r="HI153" s="24"/>
      <c r="HJ153" s="24"/>
      <c r="HK153" s="24"/>
      <c r="HL153" s="24"/>
      <c r="HM153" s="24"/>
      <c r="HN153" s="24"/>
      <c r="HO153" s="24"/>
      <c r="HP153" s="24"/>
      <c r="HQ153" s="24"/>
      <c r="HR153" s="24"/>
      <c r="HS153" s="24"/>
      <c r="HT153" s="24"/>
      <c r="HU153" s="24"/>
      <c r="HV153" s="24"/>
      <c r="HW153" s="24"/>
      <c r="HX153" s="24"/>
      <c r="HY153" s="24"/>
      <c r="HZ153" s="24"/>
      <c r="IA153" s="24"/>
      <c r="IB153" s="24"/>
      <c r="IC153" s="24"/>
      <c r="ID153" s="24"/>
      <c r="IE153" s="24"/>
      <c r="IF153" s="24"/>
    </row>
    <row r="154" spans="1:240" s="47" customFormat="1" ht="31.5">
      <c r="A154" s="61" t="s">
        <v>250</v>
      </c>
      <c r="B154" s="37" t="s">
        <v>251</v>
      </c>
      <c r="C154" s="14">
        <v>59432.4</v>
      </c>
      <c r="D154" s="20">
        <v>59432.4</v>
      </c>
      <c r="E154" s="20">
        <v>65715.399999999994</v>
      </c>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4"/>
      <c r="AR154" s="24"/>
      <c r="AS154" s="24"/>
      <c r="AT154" s="24"/>
      <c r="AU154" s="24"/>
      <c r="AV154" s="24"/>
      <c r="AW154" s="24"/>
      <c r="AX154" s="24"/>
      <c r="AY154" s="24"/>
      <c r="AZ154" s="24"/>
      <c r="BA154" s="24"/>
      <c r="BB154" s="24"/>
      <c r="BC154" s="24"/>
      <c r="BD154" s="24"/>
      <c r="BE154" s="24"/>
      <c r="BF154" s="24"/>
      <c r="BG154" s="24"/>
      <c r="BH154" s="24"/>
      <c r="BI154" s="24"/>
      <c r="BJ154" s="24"/>
      <c r="BK154" s="24"/>
      <c r="BL154" s="24"/>
      <c r="BM154" s="24"/>
      <c r="BN154" s="24"/>
      <c r="BO154" s="24"/>
      <c r="BP154" s="24"/>
      <c r="BQ154" s="24"/>
      <c r="BR154" s="24"/>
      <c r="BS154" s="24"/>
      <c r="BT154" s="24"/>
      <c r="BU154" s="24"/>
      <c r="BV154" s="24"/>
      <c r="BW154" s="24"/>
      <c r="BX154" s="24"/>
      <c r="BY154" s="24"/>
      <c r="BZ154" s="24"/>
      <c r="CA154" s="24"/>
      <c r="CB154" s="24"/>
      <c r="CC154" s="24"/>
      <c r="CD154" s="24"/>
      <c r="CE154" s="24"/>
      <c r="CF154" s="24"/>
      <c r="CG154" s="24"/>
      <c r="CH154" s="24"/>
      <c r="CI154" s="24"/>
      <c r="CJ154" s="24"/>
      <c r="CK154" s="24"/>
      <c r="CL154" s="24"/>
      <c r="CM154" s="24"/>
      <c r="CN154" s="24"/>
      <c r="CO154" s="24"/>
      <c r="CP154" s="24"/>
      <c r="CQ154" s="24"/>
      <c r="CR154" s="24"/>
      <c r="CS154" s="24"/>
      <c r="CT154" s="24"/>
      <c r="CU154" s="24"/>
      <c r="CV154" s="24"/>
      <c r="CW154" s="24"/>
      <c r="CX154" s="24"/>
      <c r="CY154" s="24"/>
      <c r="CZ154" s="24"/>
      <c r="DA154" s="24"/>
      <c r="DB154" s="24"/>
      <c r="DC154" s="24"/>
      <c r="DD154" s="24"/>
      <c r="DE154" s="24"/>
      <c r="DF154" s="24"/>
      <c r="DG154" s="24"/>
      <c r="DH154" s="24"/>
      <c r="DI154" s="24"/>
      <c r="DJ154" s="24"/>
      <c r="DK154" s="24"/>
      <c r="DL154" s="24"/>
      <c r="DM154" s="24"/>
      <c r="DN154" s="24"/>
      <c r="DO154" s="24"/>
      <c r="DP154" s="24"/>
      <c r="DQ154" s="24"/>
      <c r="DR154" s="24"/>
      <c r="DS154" s="24"/>
      <c r="DT154" s="24"/>
      <c r="DU154" s="24"/>
      <c r="DV154" s="24"/>
      <c r="DW154" s="24"/>
      <c r="DX154" s="24"/>
      <c r="DY154" s="24"/>
      <c r="DZ154" s="24"/>
      <c r="EA154" s="24"/>
      <c r="EB154" s="24"/>
      <c r="EC154" s="24"/>
      <c r="ED154" s="24"/>
      <c r="EE154" s="24"/>
      <c r="EF154" s="24"/>
      <c r="EG154" s="24"/>
      <c r="EH154" s="24"/>
      <c r="EI154" s="24"/>
      <c r="EJ154" s="24"/>
      <c r="EK154" s="24"/>
      <c r="EL154" s="24"/>
      <c r="EM154" s="24"/>
      <c r="EN154" s="24"/>
      <c r="EO154" s="24"/>
      <c r="EP154" s="24"/>
      <c r="EQ154" s="24"/>
      <c r="ER154" s="24"/>
      <c r="ES154" s="24"/>
      <c r="ET154" s="24"/>
      <c r="EU154" s="24"/>
      <c r="EV154" s="24"/>
      <c r="EW154" s="24"/>
      <c r="EX154" s="24"/>
      <c r="EY154" s="24"/>
      <c r="EZ154" s="24"/>
      <c r="FA154" s="24"/>
      <c r="FB154" s="24"/>
      <c r="FC154" s="24"/>
      <c r="FD154" s="24"/>
      <c r="FE154" s="24"/>
      <c r="FF154" s="24"/>
      <c r="FG154" s="24"/>
      <c r="FH154" s="24"/>
      <c r="FI154" s="24"/>
      <c r="FJ154" s="24"/>
      <c r="FK154" s="24"/>
      <c r="FL154" s="24"/>
      <c r="FM154" s="24"/>
      <c r="FN154" s="24"/>
      <c r="FO154" s="24"/>
      <c r="FP154" s="24"/>
      <c r="FQ154" s="24"/>
      <c r="FR154" s="24"/>
      <c r="FS154" s="24"/>
      <c r="FT154" s="24"/>
      <c r="FU154" s="24"/>
      <c r="FV154" s="24"/>
      <c r="FW154" s="24"/>
      <c r="FX154" s="24"/>
      <c r="FY154" s="24"/>
      <c r="FZ154" s="24"/>
      <c r="GA154" s="24"/>
      <c r="GB154" s="24"/>
      <c r="GC154" s="24"/>
      <c r="GD154" s="24"/>
      <c r="GE154" s="24"/>
      <c r="GF154" s="24"/>
      <c r="GG154" s="24"/>
      <c r="GH154" s="24"/>
      <c r="GI154" s="24"/>
      <c r="GJ154" s="24"/>
      <c r="GK154" s="24"/>
      <c r="GL154" s="24"/>
      <c r="GM154" s="24"/>
      <c r="GN154" s="24"/>
      <c r="GO154" s="24"/>
      <c r="GP154" s="24"/>
      <c r="GQ154" s="24"/>
      <c r="GR154" s="24"/>
      <c r="GS154" s="24"/>
      <c r="GT154" s="24"/>
      <c r="GU154" s="24"/>
      <c r="GV154" s="24"/>
      <c r="GW154" s="24"/>
      <c r="GX154" s="24"/>
      <c r="GY154" s="24"/>
      <c r="GZ154" s="24"/>
      <c r="HA154" s="24"/>
      <c r="HB154" s="24"/>
      <c r="HC154" s="24"/>
      <c r="HD154" s="24"/>
      <c r="HE154" s="24"/>
      <c r="HF154" s="24"/>
      <c r="HG154" s="24"/>
      <c r="HH154" s="24"/>
      <c r="HI154" s="24"/>
      <c r="HJ154" s="24"/>
      <c r="HK154" s="24"/>
      <c r="HL154" s="24"/>
      <c r="HM154" s="24"/>
      <c r="HN154" s="24"/>
      <c r="HO154" s="24"/>
      <c r="HP154" s="24"/>
      <c r="HQ154" s="24"/>
      <c r="HR154" s="24"/>
      <c r="HS154" s="24"/>
      <c r="HT154" s="24"/>
      <c r="HU154" s="24"/>
      <c r="HV154" s="24"/>
      <c r="HW154" s="24"/>
      <c r="HX154" s="24"/>
      <c r="HY154" s="24"/>
      <c r="HZ154" s="24"/>
      <c r="IA154" s="24"/>
      <c r="IB154" s="24"/>
      <c r="IC154" s="24"/>
      <c r="ID154" s="24"/>
      <c r="IE154" s="24"/>
      <c r="IF154" s="24"/>
    </row>
    <row r="155" spans="1:240" s="47" customFormat="1" ht="31.5">
      <c r="A155" s="57" t="s">
        <v>252</v>
      </c>
      <c r="B155" s="37" t="s">
        <v>253</v>
      </c>
      <c r="C155" s="14">
        <v>4525.8</v>
      </c>
      <c r="D155" s="20"/>
      <c r="E155" s="20"/>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c r="AH155" s="24"/>
      <c r="AI155" s="24"/>
      <c r="AJ155" s="24"/>
      <c r="AK155" s="24"/>
      <c r="AL155" s="24"/>
      <c r="AM155" s="24"/>
      <c r="AN155" s="24"/>
      <c r="AO155" s="24"/>
      <c r="AP155" s="24"/>
      <c r="AQ155" s="24"/>
      <c r="AR155" s="24"/>
      <c r="AS155" s="24"/>
      <c r="AT155" s="24"/>
      <c r="AU155" s="24"/>
      <c r="AV155" s="24"/>
      <c r="AW155" s="24"/>
      <c r="AX155" s="24"/>
      <c r="AY155" s="24"/>
      <c r="AZ155" s="24"/>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4"/>
      <c r="CA155" s="24"/>
      <c r="CB155" s="24"/>
      <c r="CC155" s="24"/>
      <c r="CD155" s="24"/>
      <c r="CE155" s="24"/>
      <c r="CF155" s="24"/>
      <c r="CG155" s="24"/>
      <c r="CH155" s="24"/>
      <c r="CI155" s="24"/>
      <c r="CJ155" s="24"/>
      <c r="CK155" s="24"/>
      <c r="CL155" s="24"/>
      <c r="CM155" s="24"/>
      <c r="CN155" s="24"/>
      <c r="CO155" s="24"/>
      <c r="CP155" s="24"/>
      <c r="CQ155" s="24"/>
      <c r="CR155" s="24"/>
      <c r="CS155" s="24"/>
      <c r="CT155" s="24"/>
      <c r="CU155" s="24"/>
      <c r="CV155" s="24"/>
      <c r="CW155" s="24"/>
      <c r="CX155" s="24"/>
      <c r="CY155" s="24"/>
      <c r="CZ155" s="24"/>
      <c r="DA155" s="24"/>
      <c r="DB155" s="24"/>
      <c r="DC155" s="24"/>
      <c r="DD155" s="24"/>
      <c r="DE155" s="24"/>
      <c r="DF155" s="24"/>
      <c r="DG155" s="24"/>
      <c r="DH155" s="24"/>
      <c r="DI155" s="24"/>
      <c r="DJ155" s="24"/>
      <c r="DK155" s="24"/>
      <c r="DL155" s="24"/>
      <c r="DM155" s="24"/>
      <c r="DN155" s="24"/>
      <c r="DO155" s="24"/>
      <c r="DP155" s="24"/>
      <c r="DQ155" s="24"/>
      <c r="DR155" s="24"/>
      <c r="DS155" s="24"/>
      <c r="DT155" s="24"/>
      <c r="DU155" s="24"/>
      <c r="DV155" s="24"/>
      <c r="DW155" s="24"/>
      <c r="DX155" s="24"/>
      <c r="DY155" s="24"/>
      <c r="DZ155" s="24"/>
      <c r="EA155" s="24"/>
      <c r="EB155" s="24"/>
      <c r="EC155" s="24"/>
      <c r="ED155" s="24"/>
      <c r="EE155" s="24"/>
      <c r="EF155" s="24"/>
      <c r="EG155" s="24"/>
      <c r="EH155" s="24"/>
      <c r="EI155" s="24"/>
      <c r="EJ155" s="24"/>
      <c r="EK155" s="24"/>
      <c r="EL155" s="24"/>
      <c r="EM155" s="24"/>
      <c r="EN155" s="24"/>
      <c r="EO155" s="24"/>
      <c r="EP155" s="24"/>
      <c r="EQ155" s="24"/>
      <c r="ER155" s="24"/>
      <c r="ES155" s="24"/>
      <c r="ET155" s="24"/>
      <c r="EU155" s="24"/>
      <c r="EV155" s="24"/>
      <c r="EW155" s="24"/>
      <c r="EX155" s="24"/>
      <c r="EY155" s="24"/>
      <c r="EZ155" s="24"/>
      <c r="FA155" s="24"/>
      <c r="FB155" s="24"/>
      <c r="FC155" s="24"/>
      <c r="FD155" s="24"/>
      <c r="FE155" s="24"/>
      <c r="FF155" s="24"/>
      <c r="FG155" s="24"/>
      <c r="FH155" s="24"/>
      <c r="FI155" s="24"/>
      <c r="FJ155" s="24"/>
      <c r="FK155" s="24"/>
      <c r="FL155" s="24"/>
      <c r="FM155" s="24"/>
      <c r="FN155" s="24"/>
      <c r="FO155" s="24"/>
      <c r="FP155" s="24"/>
      <c r="FQ155" s="24"/>
      <c r="FR155" s="24"/>
      <c r="FS155" s="24"/>
      <c r="FT155" s="24"/>
      <c r="FU155" s="24"/>
      <c r="FV155" s="24"/>
      <c r="FW155" s="24"/>
      <c r="FX155" s="24"/>
      <c r="FY155" s="24"/>
      <c r="FZ155" s="24"/>
      <c r="GA155" s="24"/>
      <c r="GB155" s="24"/>
      <c r="GC155" s="24"/>
      <c r="GD155" s="24"/>
      <c r="GE155" s="24"/>
      <c r="GF155" s="24"/>
      <c r="GG155" s="24"/>
      <c r="GH155" s="24"/>
      <c r="GI155" s="24"/>
      <c r="GJ155" s="24"/>
      <c r="GK155" s="24"/>
      <c r="GL155" s="24"/>
      <c r="GM155" s="24"/>
      <c r="GN155" s="24"/>
      <c r="GO155" s="24"/>
      <c r="GP155" s="24"/>
      <c r="GQ155" s="24"/>
      <c r="GR155" s="24"/>
      <c r="GS155" s="24"/>
      <c r="GT155" s="24"/>
      <c r="GU155" s="24"/>
      <c r="GV155" s="24"/>
      <c r="GW155" s="24"/>
      <c r="GX155" s="24"/>
      <c r="GY155" s="24"/>
      <c r="GZ155" s="24"/>
      <c r="HA155" s="24"/>
      <c r="HB155" s="24"/>
      <c r="HC155" s="24"/>
      <c r="HD155" s="24"/>
      <c r="HE155" s="24"/>
      <c r="HF155" s="24"/>
      <c r="HG155" s="24"/>
      <c r="HH155" s="24"/>
      <c r="HI155" s="24"/>
      <c r="HJ155" s="24"/>
      <c r="HK155" s="24"/>
      <c r="HL155" s="24"/>
      <c r="HM155" s="24"/>
      <c r="HN155" s="24"/>
      <c r="HO155" s="24"/>
      <c r="HP155" s="24"/>
      <c r="HQ155" s="24"/>
      <c r="HR155" s="24"/>
      <c r="HS155" s="24"/>
      <c r="HT155" s="24"/>
      <c r="HU155" s="24"/>
      <c r="HV155" s="24"/>
      <c r="HW155" s="24"/>
      <c r="HX155" s="24"/>
      <c r="HY155" s="24"/>
      <c r="HZ155" s="24"/>
      <c r="IA155" s="24"/>
      <c r="IB155" s="24"/>
      <c r="IC155" s="24"/>
      <c r="ID155" s="24"/>
      <c r="IE155" s="24"/>
      <c r="IF155" s="24"/>
    </row>
    <row r="156" spans="1:240" s="47" customFormat="1" ht="63">
      <c r="A156" s="10" t="s">
        <v>254</v>
      </c>
      <c r="B156" s="44" t="s">
        <v>255</v>
      </c>
      <c r="C156" s="14">
        <v>0</v>
      </c>
      <c r="D156" s="20">
        <v>17023.8</v>
      </c>
      <c r="E156" s="20">
        <v>17023.8</v>
      </c>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4"/>
      <c r="AR156" s="24"/>
      <c r="AS156" s="24"/>
      <c r="AT156" s="24"/>
      <c r="AU156" s="24"/>
      <c r="AV156" s="24"/>
      <c r="AW156" s="24"/>
      <c r="AX156" s="24"/>
      <c r="AY156" s="24"/>
      <c r="AZ156" s="24"/>
      <c r="BA156" s="24"/>
      <c r="BB156" s="24"/>
      <c r="BC156" s="24"/>
      <c r="BD156" s="24"/>
      <c r="BE156" s="24"/>
      <c r="BF156" s="24"/>
      <c r="BG156" s="24"/>
      <c r="BH156" s="24"/>
      <c r="BI156" s="24"/>
      <c r="BJ156" s="24"/>
      <c r="BK156" s="24"/>
      <c r="BL156" s="24"/>
      <c r="BM156" s="24"/>
      <c r="BN156" s="24"/>
      <c r="BO156" s="24"/>
      <c r="BP156" s="24"/>
      <c r="BQ156" s="24"/>
      <c r="BR156" s="24"/>
      <c r="BS156" s="24"/>
      <c r="BT156" s="24"/>
      <c r="BU156" s="24"/>
      <c r="BV156" s="24"/>
      <c r="BW156" s="24"/>
      <c r="BX156" s="24"/>
      <c r="BY156" s="24"/>
      <c r="BZ156" s="24"/>
      <c r="CA156" s="24"/>
      <c r="CB156" s="24"/>
      <c r="CC156" s="24"/>
      <c r="CD156" s="24"/>
      <c r="CE156" s="24"/>
      <c r="CF156" s="24"/>
      <c r="CG156" s="24"/>
      <c r="CH156" s="24"/>
      <c r="CI156" s="24"/>
      <c r="CJ156" s="24"/>
      <c r="CK156" s="24"/>
      <c r="CL156" s="24"/>
      <c r="CM156" s="24"/>
      <c r="CN156" s="24"/>
      <c r="CO156" s="24"/>
      <c r="CP156" s="24"/>
      <c r="CQ156" s="24"/>
      <c r="CR156" s="24"/>
      <c r="CS156" s="24"/>
      <c r="CT156" s="24"/>
      <c r="CU156" s="24"/>
      <c r="CV156" s="24"/>
      <c r="CW156" s="24"/>
      <c r="CX156" s="24"/>
      <c r="CY156" s="24"/>
      <c r="CZ156" s="24"/>
      <c r="DA156" s="24"/>
      <c r="DB156" s="24"/>
      <c r="DC156" s="24"/>
      <c r="DD156" s="24"/>
      <c r="DE156" s="24"/>
      <c r="DF156" s="24"/>
      <c r="DG156" s="24"/>
      <c r="DH156" s="24"/>
      <c r="DI156" s="24"/>
      <c r="DJ156" s="24"/>
      <c r="DK156" s="24"/>
      <c r="DL156" s="24"/>
      <c r="DM156" s="24"/>
      <c r="DN156" s="24"/>
      <c r="DO156" s="24"/>
      <c r="DP156" s="24"/>
      <c r="DQ156" s="24"/>
      <c r="DR156" s="24"/>
      <c r="DS156" s="24"/>
      <c r="DT156" s="24"/>
      <c r="DU156" s="24"/>
      <c r="DV156" s="24"/>
      <c r="DW156" s="24"/>
      <c r="DX156" s="24"/>
      <c r="DY156" s="24"/>
      <c r="DZ156" s="24"/>
      <c r="EA156" s="24"/>
      <c r="EB156" s="24"/>
      <c r="EC156" s="24"/>
      <c r="ED156" s="24"/>
      <c r="EE156" s="24"/>
      <c r="EF156" s="24"/>
      <c r="EG156" s="24"/>
      <c r="EH156" s="24"/>
      <c r="EI156" s="24"/>
      <c r="EJ156" s="24"/>
      <c r="EK156" s="24"/>
      <c r="EL156" s="24"/>
      <c r="EM156" s="24"/>
      <c r="EN156" s="24"/>
      <c r="EO156" s="24"/>
      <c r="EP156" s="24"/>
      <c r="EQ156" s="24"/>
      <c r="ER156" s="24"/>
      <c r="ES156" s="24"/>
      <c r="ET156" s="24"/>
      <c r="EU156" s="24"/>
      <c r="EV156" s="24"/>
      <c r="EW156" s="24"/>
      <c r="EX156" s="24"/>
      <c r="EY156" s="24"/>
      <c r="EZ156" s="24"/>
      <c r="FA156" s="24"/>
      <c r="FB156" s="24"/>
      <c r="FC156" s="24"/>
      <c r="FD156" s="24"/>
      <c r="FE156" s="24"/>
      <c r="FF156" s="24"/>
      <c r="FG156" s="24"/>
      <c r="FH156" s="24"/>
      <c r="FI156" s="24"/>
      <c r="FJ156" s="24"/>
      <c r="FK156" s="24"/>
      <c r="FL156" s="24"/>
      <c r="FM156" s="24"/>
      <c r="FN156" s="24"/>
      <c r="FO156" s="24"/>
      <c r="FP156" s="24"/>
      <c r="FQ156" s="24"/>
      <c r="FR156" s="24"/>
      <c r="FS156" s="24"/>
      <c r="FT156" s="24"/>
      <c r="FU156" s="24"/>
      <c r="FV156" s="24"/>
      <c r="FW156" s="24"/>
      <c r="FX156" s="24"/>
      <c r="FY156" s="24"/>
      <c r="FZ156" s="24"/>
      <c r="GA156" s="24"/>
      <c r="GB156" s="24"/>
      <c r="GC156" s="24"/>
      <c r="GD156" s="24"/>
      <c r="GE156" s="24"/>
      <c r="GF156" s="24"/>
      <c r="GG156" s="24"/>
      <c r="GH156" s="24"/>
      <c r="GI156" s="24"/>
      <c r="GJ156" s="24"/>
      <c r="GK156" s="24"/>
      <c r="GL156" s="24"/>
      <c r="GM156" s="24"/>
      <c r="GN156" s="24"/>
      <c r="GO156" s="24"/>
      <c r="GP156" s="24"/>
      <c r="GQ156" s="24"/>
      <c r="GR156" s="24"/>
      <c r="GS156" s="24"/>
      <c r="GT156" s="24"/>
      <c r="GU156" s="24"/>
      <c r="GV156" s="24"/>
      <c r="GW156" s="24"/>
      <c r="GX156" s="24"/>
      <c r="GY156" s="24"/>
      <c r="GZ156" s="24"/>
      <c r="HA156" s="24"/>
      <c r="HB156" s="24"/>
      <c r="HC156" s="24"/>
      <c r="HD156" s="24"/>
      <c r="HE156" s="24"/>
      <c r="HF156" s="24"/>
      <c r="HG156" s="24"/>
      <c r="HH156" s="24"/>
      <c r="HI156" s="24"/>
      <c r="HJ156" s="24"/>
      <c r="HK156" s="24"/>
      <c r="HL156" s="24"/>
      <c r="HM156" s="24"/>
      <c r="HN156" s="24"/>
      <c r="HO156" s="24"/>
      <c r="HP156" s="24"/>
      <c r="HQ156" s="24"/>
      <c r="HR156" s="24"/>
      <c r="HS156" s="24"/>
      <c r="HT156" s="24"/>
      <c r="HU156" s="24"/>
      <c r="HV156" s="24"/>
      <c r="HW156" s="24"/>
      <c r="HX156" s="24"/>
      <c r="HY156" s="24"/>
      <c r="HZ156" s="24"/>
      <c r="IA156" s="24"/>
      <c r="IB156" s="24"/>
      <c r="IC156" s="24"/>
      <c r="ID156" s="24"/>
      <c r="IE156" s="24"/>
      <c r="IF156" s="24"/>
    </row>
    <row r="157" spans="1:240" s="47" customFormat="1" ht="31.5">
      <c r="A157" s="10" t="s">
        <v>254</v>
      </c>
      <c r="B157" s="44" t="s">
        <v>256</v>
      </c>
      <c r="C157" s="14">
        <v>85829.5</v>
      </c>
      <c r="D157" s="20">
        <v>0</v>
      </c>
      <c r="E157" s="20">
        <v>0</v>
      </c>
      <c r="F157" s="24"/>
      <c r="G157" s="24"/>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c r="AH157" s="24"/>
      <c r="AI157" s="24"/>
      <c r="AJ157" s="24"/>
      <c r="AK157" s="24"/>
      <c r="AL157" s="24"/>
      <c r="AM157" s="24"/>
      <c r="AN157" s="24"/>
      <c r="AO157" s="24"/>
      <c r="AP157" s="24"/>
      <c r="AQ157" s="24"/>
      <c r="AR157" s="24"/>
      <c r="AS157" s="24"/>
      <c r="AT157" s="24"/>
      <c r="AU157" s="24"/>
      <c r="AV157" s="24"/>
      <c r="AW157" s="24"/>
      <c r="AX157" s="24"/>
      <c r="AY157" s="24"/>
      <c r="AZ157" s="24"/>
      <c r="BA157" s="24"/>
      <c r="BB157" s="24"/>
      <c r="BC157" s="24"/>
      <c r="BD157" s="24"/>
      <c r="BE157" s="24"/>
      <c r="BF157" s="24"/>
      <c r="BG157" s="24"/>
      <c r="BH157" s="24"/>
      <c r="BI157" s="24"/>
      <c r="BJ157" s="24"/>
      <c r="BK157" s="24"/>
      <c r="BL157" s="24"/>
      <c r="BM157" s="24"/>
      <c r="BN157" s="24"/>
      <c r="BO157" s="24"/>
      <c r="BP157" s="24"/>
      <c r="BQ157" s="24"/>
      <c r="BR157" s="24"/>
      <c r="BS157" s="24"/>
      <c r="BT157" s="24"/>
      <c r="BU157" s="24"/>
      <c r="BV157" s="24"/>
      <c r="BW157" s="24"/>
      <c r="BX157" s="24"/>
      <c r="BY157" s="24"/>
      <c r="BZ157" s="24"/>
      <c r="CA157" s="24"/>
      <c r="CB157" s="24"/>
      <c r="CC157" s="24"/>
      <c r="CD157" s="24"/>
      <c r="CE157" s="24"/>
      <c r="CF157" s="24"/>
      <c r="CG157" s="24"/>
      <c r="CH157" s="24"/>
      <c r="CI157" s="24"/>
      <c r="CJ157" s="24"/>
      <c r="CK157" s="24"/>
      <c r="CL157" s="24"/>
      <c r="CM157" s="24"/>
      <c r="CN157" s="24"/>
      <c r="CO157" s="24"/>
      <c r="CP157" s="24"/>
      <c r="CQ157" s="24"/>
      <c r="CR157" s="24"/>
      <c r="CS157" s="24"/>
      <c r="CT157" s="24"/>
      <c r="CU157" s="24"/>
      <c r="CV157" s="24"/>
      <c r="CW157" s="24"/>
      <c r="CX157" s="24"/>
      <c r="CY157" s="24"/>
      <c r="CZ157" s="24"/>
      <c r="DA157" s="24"/>
      <c r="DB157" s="24"/>
      <c r="DC157" s="24"/>
      <c r="DD157" s="24"/>
      <c r="DE157" s="24"/>
      <c r="DF157" s="24"/>
      <c r="DG157" s="24"/>
      <c r="DH157" s="24"/>
      <c r="DI157" s="24"/>
      <c r="DJ157" s="24"/>
      <c r="DK157" s="24"/>
      <c r="DL157" s="24"/>
      <c r="DM157" s="24"/>
      <c r="DN157" s="24"/>
      <c r="DO157" s="24"/>
      <c r="DP157" s="24"/>
      <c r="DQ157" s="24"/>
      <c r="DR157" s="24"/>
      <c r="DS157" s="24"/>
      <c r="DT157" s="24"/>
      <c r="DU157" s="24"/>
      <c r="DV157" s="24"/>
      <c r="DW157" s="24"/>
      <c r="DX157" s="24"/>
      <c r="DY157" s="24"/>
      <c r="DZ157" s="24"/>
      <c r="EA157" s="24"/>
      <c r="EB157" s="24"/>
      <c r="EC157" s="24"/>
      <c r="ED157" s="24"/>
      <c r="EE157" s="24"/>
      <c r="EF157" s="24"/>
      <c r="EG157" s="24"/>
      <c r="EH157" s="24"/>
      <c r="EI157" s="24"/>
      <c r="EJ157" s="24"/>
      <c r="EK157" s="24"/>
      <c r="EL157" s="24"/>
      <c r="EM157" s="24"/>
      <c r="EN157" s="24"/>
      <c r="EO157" s="24"/>
      <c r="EP157" s="24"/>
      <c r="EQ157" s="24"/>
      <c r="ER157" s="24"/>
      <c r="ES157" s="24"/>
      <c r="ET157" s="24"/>
      <c r="EU157" s="24"/>
      <c r="EV157" s="24"/>
      <c r="EW157" s="24"/>
      <c r="EX157" s="24"/>
      <c r="EY157" s="24"/>
      <c r="EZ157" s="24"/>
      <c r="FA157" s="24"/>
      <c r="FB157" s="24"/>
      <c r="FC157" s="24"/>
      <c r="FD157" s="24"/>
      <c r="FE157" s="24"/>
      <c r="FF157" s="24"/>
      <c r="FG157" s="24"/>
      <c r="FH157" s="24"/>
      <c r="FI157" s="24"/>
      <c r="FJ157" s="24"/>
      <c r="FK157" s="24"/>
      <c r="FL157" s="24"/>
      <c r="FM157" s="24"/>
      <c r="FN157" s="24"/>
      <c r="FO157" s="24"/>
      <c r="FP157" s="24"/>
      <c r="FQ157" s="24"/>
      <c r="FR157" s="24"/>
      <c r="FS157" s="24"/>
      <c r="FT157" s="24"/>
      <c r="FU157" s="24"/>
      <c r="FV157" s="24"/>
      <c r="FW157" s="24"/>
      <c r="FX157" s="24"/>
      <c r="FY157" s="24"/>
      <c r="FZ157" s="24"/>
      <c r="GA157" s="24"/>
      <c r="GB157" s="24"/>
      <c r="GC157" s="24"/>
      <c r="GD157" s="24"/>
      <c r="GE157" s="24"/>
      <c r="GF157" s="24"/>
      <c r="GG157" s="24"/>
      <c r="GH157" s="24"/>
      <c r="GI157" s="24"/>
      <c r="GJ157" s="24"/>
      <c r="GK157" s="24"/>
      <c r="GL157" s="24"/>
      <c r="GM157" s="24"/>
      <c r="GN157" s="24"/>
      <c r="GO157" s="24"/>
      <c r="GP157" s="24"/>
      <c r="GQ157" s="24"/>
      <c r="GR157" s="24"/>
      <c r="GS157" s="24"/>
      <c r="GT157" s="24"/>
      <c r="GU157" s="24"/>
      <c r="GV157" s="24"/>
      <c r="GW157" s="24"/>
      <c r="GX157" s="24"/>
      <c r="GY157" s="24"/>
      <c r="GZ157" s="24"/>
      <c r="HA157" s="24"/>
      <c r="HB157" s="24"/>
      <c r="HC157" s="24"/>
      <c r="HD157" s="24"/>
      <c r="HE157" s="24"/>
      <c r="HF157" s="24"/>
      <c r="HG157" s="24"/>
      <c r="HH157" s="24"/>
      <c r="HI157" s="24"/>
      <c r="HJ157" s="24"/>
      <c r="HK157" s="24"/>
      <c r="HL157" s="24"/>
      <c r="HM157" s="24"/>
      <c r="HN157" s="24"/>
      <c r="HO157" s="24"/>
      <c r="HP157" s="24"/>
      <c r="HQ157" s="24"/>
      <c r="HR157" s="24"/>
      <c r="HS157" s="24"/>
      <c r="HT157" s="24"/>
      <c r="HU157" s="24"/>
      <c r="HV157" s="24"/>
      <c r="HW157" s="24"/>
      <c r="HX157" s="24"/>
      <c r="HY157" s="24"/>
      <c r="HZ157" s="24"/>
      <c r="IA157" s="24"/>
      <c r="IB157" s="24"/>
      <c r="IC157" s="24"/>
      <c r="ID157" s="24"/>
      <c r="IE157" s="24"/>
      <c r="IF157" s="24"/>
    </row>
    <row r="158" spans="1:240" s="47" customFormat="1" ht="78.75">
      <c r="A158" s="10" t="s">
        <v>254</v>
      </c>
      <c r="B158" s="44" t="s">
        <v>257</v>
      </c>
      <c r="C158" s="14">
        <v>0</v>
      </c>
      <c r="D158" s="20">
        <v>0</v>
      </c>
      <c r="E158" s="20">
        <v>0</v>
      </c>
      <c r="F158" s="24"/>
      <c r="G158" s="24"/>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c r="AH158" s="24"/>
      <c r="AI158" s="24"/>
      <c r="AJ158" s="24"/>
      <c r="AK158" s="24"/>
      <c r="AL158" s="24"/>
      <c r="AM158" s="24"/>
      <c r="AN158" s="24"/>
      <c r="AO158" s="24"/>
      <c r="AP158" s="24"/>
      <c r="AQ158" s="24"/>
      <c r="AR158" s="24"/>
      <c r="AS158" s="24"/>
      <c r="AT158" s="24"/>
      <c r="AU158" s="24"/>
      <c r="AV158" s="24"/>
      <c r="AW158" s="24"/>
      <c r="AX158" s="24"/>
      <c r="AY158" s="24"/>
      <c r="AZ158" s="24"/>
      <c r="BA158" s="24"/>
      <c r="BB158" s="24"/>
      <c r="BC158" s="24"/>
      <c r="BD158" s="24"/>
      <c r="BE158" s="24"/>
      <c r="BF158" s="24"/>
      <c r="BG158" s="24"/>
      <c r="BH158" s="24"/>
      <c r="BI158" s="24"/>
      <c r="BJ158" s="24"/>
      <c r="BK158" s="24"/>
      <c r="BL158" s="24"/>
      <c r="BM158" s="24"/>
      <c r="BN158" s="24"/>
      <c r="BO158" s="24"/>
      <c r="BP158" s="24"/>
      <c r="BQ158" s="24"/>
      <c r="BR158" s="24"/>
      <c r="BS158" s="24"/>
      <c r="BT158" s="24"/>
      <c r="BU158" s="24"/>
      <c r="BV158" s="24"/>
      <c r="BW158" s="24"/>
      <c r="BX158" s="24"/>
      <c r="BY158" s="24"/>
      <c r="BZ158" s="24"/>
      <c r="CA158" s="24"/>
      <c r="CB158" s="24"/>
      <c r="CC158" s="24"/>
      <c r="CD158" s="24"/>
      <c r="CE158" s="24"/>
      <c r="CF158" s="24"/>
      <c r="CG158" s="24"/>
      <c r="CH158" s="24"/>
      <c r="CI158" s="24"/>
      <c r="CJ158" s="24"/>
      <c r="CK158" s="24"/>
      <c r="CL158" s="24"/>
      <c r="CM158" s="24"/>
      <c r="CN158" s="24"/>
      <c r="CO158" s="24"/>
      <c r="CP158" s="24"/>
      <c r="CQ158" s="24"/>
      <c r="CR158" s="24"/>
      <c r="CS158" s="24"/>
      <c r="CT158" s="24"/>
      <c r="CU158" s="24"/>
      <c r="CV158" s="24"/>
      <c r="CW158" s="24"/>
      <c r="CX158" s="24"/>
      <c r="CY158" s="24"/>
      <c r="CZ158" s="24"/>
      <c r="DA158" s="24"/>
      <c r="DB158" s="24"/>
      <c r="DC158" s="24"/>
      <c r="DD158" s="24"/>
      <c r="DE158" s="24"/>
      <c r="DF158" s="24"/>
      <c r="DG158" s="24"/>
      <c r="DH158" s="24"/>
      <c r="DI158" s="24"/>
      <c r="DJ158" s="24"/>
      <c r="DK158" s="24"/>
      <c r="DL158" s="24"/>
      <c r="DM158" s="24"/>
      <c r="DN158" s="24"/>
      <c r="DO158" s="24"/>
      <c r="DP158" s="24"/>
      <c r="DQ158" s="24"/>
      <c r="DR158" s="24"/>
      <c r="DS158" s="24"/>
      <c r="DT158" s="24"/>
      <c r="DU158" s="24"/>
      <c r="DV158" s="24"/>
      <c r="DW158" s="24"/>
      <c r="DX158" s="24"/>
      <c r="DY158" s="24"/>
      <c r="DZ158" s="24"/>
      <c r="EA158" s="24"/>
      <c r="EB158" s="24"/>
      <c r="EC158" s="24"/>
      <c r="ED158" s="24"/>
      <c r="EE158" s="24"/>
      <c r="EF158" s="24"/>
      <c r="EG158" s="24"/>
      <c r="EH158" s="24"/>
      <c r="EI158" s="24"/>
      <c r="EJ158" s="24"/>
      <c r="EK158" s="24"/>
      <c r="EL158" s="24"/>
      <c r="EM158" s="24"/>
      <c r="EN158" s="24"/>
      <c r="EO158" s="24"/>
      <c r="EP158" s="24"/>
      <c r="EQ158" s="24"/>
      <c r="ER158" s="24"/>
      <c r="ES158" s="24"/>
      <c r="ET158" s="24"/>
      <c r="EU158" s="24"/>
      <c r="EV158" s="24"/>
      <c r="EW158" s="24"/>
      <c r="EX158" s="24"/>
      <c r="EY158" s="24"/>
      <c r="EZ158" s="24"/>
      <c r="FA158" s="24"/>
      <c r="FB158" s="24"/>
      <c r="FC158" s="24"/>
      <c r="FD158" s="24"/>
      <c r="FE158" s="24"/>
      <c r="FF158" s="24"/>
      <c r="FG158" s="24"/>
      <c r="FH158" s="24"/>
      <c r="FI158" s="24"/>
      <c r="FJ158" s="24"/>
      <c r="FK158" s="24"/>
      <c r="FL158" s="24"/>
      <c r="FM158" s="24"/>
      <c r="FN158" s="24"/>
      <c r="FO158" s="24"/>
      <c r="FP158" s="24"/>
      <c r="FQ158" s="24"/>
      <c r="FR158" s="24"/>
      <c r="FS158" s="24"/>
      <c r="FT158" s="24"/>
      <c r="FU158" s="24"/>
      <c r="FV158" s="24"/>
      <c r="FW158" s="24"/>
      <c r="FX158" s="24"/>
      <c r="FY158" s="24"/>
      <c r="FZ158" s="24"/>
      <c r="GA158" s="24"/>
      <c r="GB158" s="24"/>
      <c r="GC158" s="24"/>
      <c r="GD158" s="24"/>
      <c r="GE158" s="24"/>
      <c r="GF158" s="24"/>
      <c r="GG158" s="24"/>
      <c r="GH158" s="24"/>
      <c r="GI158" s="24"/>
      <c r="GJ158" s="24"/>
      <c r="GK158" s="24"/>
      <c r="GL158" s="24"/>
      <c r="GM158" s="24"/>
      <c r="GN158" s="24"/>
      <c r="GO158" s="24"/>
      <c r="GP158" s="24"/>
      <c r="GQ158" s="24"/>
      <c r="GR158" s="24"/>
      <c r="GS158" s="24"/>
      <c r="GT158" s="24"/>
      <c r="GU158" s="24"/>
      <c r="GV158" s="24"/>
      <c r="GW158" s="24"/>
      <c r="GX158" s="24"/>
      <c r="GY158" s="24"/>
      <c r="GZ158" s="24"/>
      <c r="HA158" s="24"/>
      <c r="HB158" s="24"/>
      <c r="HC158" s="24"/>
      <c r="HD158" s="24"/>
      <c r="HE158" s="24"/>
      <c r="HF158" s="24"/>
      <c r="HG158" s="24"/>
      <c r="HH158" s="24"/>
      <c r="HI158" s="24"/>
      <c r="HJ158" s="24"/>
      <c r="HK158" s="24"/>
      <c r="HL158" s="24"/>
      <c r="HM158" s="24"/>
      <c r="HN158" s="24"/>
      <c r="HO158" s="24"/>
      <c r="HP158" s="24"/>
      <c r="HQ158" s="24"/>
      <c r="HR158" s="24"/>
      <c r="HS158" s="24"/>
      <c r="HT158" s="24"/>
      <c r="HU158" s="24"/>
      <c r="HV158" s="24"/>
      <c r="HW158" s="24"/>
      <c r="HX158" s="24"/>
      <c r="HY158" s="24"/>
      <c r="HZ158" s="24"/>
      <c r="IA158" s="24"/>
      <c r="IB158" s="24"/>
      <c r="IC158" s="24"/>
      <c r="ID158" s="24"/>
      <c r="IE158" s="24"/>
      <c r="IF158" s="24"/>
    </row>
    <row r="159" spans="1:240" s="47" customFormat="1" ht="126">
      <c r="A159" s="10" t="s">
        <v>254</v>
      </c>
      <c r="B159" s="62" t="s">
        <v>258</v>
      </c>
      <c r="C159" s="14">
        <v>6298.1</v>
      </c>
      <c r="D159" s="20">
        <v>0</v>
      </c>
      <c r="E159" s="20">
        <v>0</v>
      </c>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c r="AH159" s="24"/>
      <c r="AI159" s="24"/>
      <c r="AJ159" s="24"/>
      <c r="AK159" s="24"/>
      <c r="AL159" s="24"/>
      <c r="AM159" s="24"/>
      <c r="AN159" s="24"/>
      <c r="AO159" s="24"/>
      <c r="AP159" s="24"/>
      <c r="AQ159" s="24"/>
      <c r="AR159" s="24"/>
      <c r="AS159" s="24"/>
      <c r="AT159" s="24"/>
      <c r="AU159" s="24"/>
      <c r="AV159" s="24"/>
      <c r="AW159" s="24"/>
      <c r="AX159" s="24"/>
      <c r="AY159" s="24"/>
      <c r="AZ159" s="24"/>
      <c r="BA159" s="24"/>
      <c r="BB159" s="24"/>
      <c r="BC159" s="24"/>
      <c r="BD159" s="24"/>
      <c r="BE159" s="24"/>
      <c r="BF159" s="24"/>
      <c r="BG159" s="24"/>
      <c r="BH159" s="24"/>
      <c r="BI159" s="24"/>
      <c r="BJ159" s="24"/>
      <c r="BK159" s="24"/>
      <c r="BL159" s="24"/>
      <c r="BM159" s="24"/>
      <c r="BN159" s="24"/>
      <c r="BO159" s="24"/>
      <c r="BP159" s="24"/>
      <c r="BQ159" s="24"/>
      <c r="BR159" s="24"/>
      <c r="BS159" s="24"/>
      <c r="BT159" s="24"/>
      <c r="BU159" s="24"/>
      <c r="BV159" s="24"/>
      <c r="BW159" s="24"/>
      <c r="BX159" s="24"/>
      <c r="BY159" s="24"/>
      <c r="BZ159" s="24"/>
      <c r="CA159" s="24"/>
      <c r="CB159" s="24"/>
      <c r="CC159" s="24"/>
      <c r="CD159" s="24"/>
      <c r="CE159" s="24"/>
      <c r="CF159" s="24"/>
      <c r="CG159" s="24"/>
      <c r="CH159" s="24"/>
      <c r="CI159" s="24"/>
      <c r="CJ159" s="24"/>
      <c r="CK159" s="24"/>
      <c r="CL159" s="24"/>
      <c r="CM159" s="24"/>
      <c r="CN159" s="24"/>
      <c r="CO159" s="24"/>
      <c r="CP159" s="24"/>
      <c r="CQ159" s="24"/>
      <c r="CR159" s="24"/>
      <c r="CS159" s="24"/>
      <c r="CT159" s="24"/>
      <c r="CU159" s="24"/>
      <c r="CV159" s="24"/>
      <c r="CW159" s="24"/>
      <c r="CX159" s="24"/>
      <c r="CY159" s="24"/>
      <c r="CZ159" s="24"/>
      <c r="DA159" s="24"/>
      <c r="DB159" s="24"/>
      <c r="DC159" s="24"/>
      <c r="DD159" s="24"/>
      <c r="DE159" s="24"/>
      <c r="DF159" s="24"/>
      <c r="DG159" s="24"/>
      <c r="DH159" s="24"/>
      <c r="DI159" s="24"/>
      <c r="DJ159" s="24"/>
      <c r="DK159" s="24"/>
      <c r="DL159" s="24"/>
      <c r="DM159" s="24"/>
      <c r="DN159" s="24"/>
      <c r="DO159" s="24"/>
      <c r="DP159" s="24"/>
      <c r="DQ159" s="24"/>
      <c r="DR159" s="24"/>
      <c r="DS159" s="24"/>
      <c r="DT159" s="24"/>
      <c r="DU159" s="24"/>
      <c r="DV159" s="24"/>
      <c r="DW159" s="24"/>
      <c r="DX159" s="24"/>
      <c r="DY159" s="24"/>
      <c r="DZ159" s="24"/>
      <c r="EA159" s="24"/>
      <c r="EB159" s="24"/>
      <c r="EC159" s="24"/>
      <c r="ED159" s="24"/>
      <c r="EE159" s="24"/>
      <c r="EF159" s="24"/>
      <c r="EG159" s="24"/>
      <c r="EH159" s="24"/>
      <c r="EI159" s="24"/>
      <c r="EJ159" s="24"/>
      <c r="EK159" s="24"/>
      <c r="EL159" s="24"/>
      <c r="EM159" s="24"/>
      <c r="EN159" s="24"/>
      <c r="EO159" s="24"/>
      <c r="EP159" s="24"/>
      <c r="EQ159" s="24"/>
      <c r="ER159" s="24"/>
      <c r="ES159" s="24"/>
      <c r="ET159" s="24"/>
      <c r="EU159" s="24"/>
      <c r="EV159" s="24"/>
      <c r="EW159" s="24"/>
      <c r="EX159" s="24"/>
      <c r="EY159" s="24"/>
      <c r="EZ159" s="24"/>
      <c r="FA159" s="24"/>
      <c r="FB159" s="24"/>
      <c r="FC159" s="24"/>
      <c r="FD159" s="24"/>
      <c r="FE159" s="24"/>
      <c r="FF159" s="24"/>
      <c r="FG159" s="24"/>
      <c r="FH159" s="24"/>
      <c r="FI159" s="24"/>
      <c r="FJ159" s="24"/>
      <c r="FK159" s="24"/>
      <c r="FL159" s="24"/>
      <c r="FM159" s="24"/>
      <c r="FN159" s="24"/>
      <c r="FO159" s="24"/>
      <c r="FP159" s="24"/>
      <c r="FQ159" s="24"/>
      <c r="FR159" s="24"/>
      <c r="FS159" s="24"/>
      <c r="FT159" s="24"/>
      <c r="FU159" s="24"/>
      <c r="FV159" s="24"/>
      <c r="FW159" s="24"/>
      <c r="FX159" s="24"/>
      <c r="FY159" s="24"/>
      <c r="FZ159" s="24"/>
      <c r="GA159" s="24"/>
      <c r="GB159" s="24"/>
      <c r="GC159" s="24"/>
      <c r="GD159" s="24"/>
      <c r="GE159" s="24"/>
      <c r="GF159" s="24"/>
      <c r="GG159" s="24"/>
      <c r="GH159" s="24"/>
      <c r="GI159" s="24"/>
      <c r="GJ159" s="24"/>
      <c r="GK159" s="24"/>
      <c r="GL159" s="24"/>
      <c r="GM159" s="24"/>
      <c r="GN159" s="24"/>
      <c r="GO159" s="24"/>
      <c r="GP159" s="24"/>
      <c r="GQ159" s="24"/>
      <c r="GR159" s="24"/>
      <c r="GS159" s="24"/>
      <c r="GT159" s="24"/>
      <c r="GU159" s="24"/>
      <c r="GV159" s="24"/>
      <c r="GW159" s="24"/>
      <c r="GX159" s="24"/>
      <c r="GY159" s="24"/>
      <c r="GZ159" s="24"/>
      <c r="HA159" s="24"/>
      <c r="HB159" s="24"/>
      <c r="HC159" s="24"/>
      <c r="HD159" s="24"/>
      <c r="HE159" s="24"/>
      <c r="HF159" s="24"/>
      <c r="HG159" s="24"/>
      <c r="HH159" s="24"/>
      <c r="HI159" s="24"/>
      <c r="HJ159" s="24"/>
      <c r="HK159" s="24"/>
      <c r="HL159" s="24"/>
      <c r="HM159" s="24"/>
      <c r="HN159" s="24"/>
      <c r="HO159" s="24"/>
      <c r="HP159" s="24"/>
      <c r="HQ159" s="24"/>
      <c r="HR159" s="24"/>
      <c r="HS159" s="24"/>
      <c r="HT159" s="24"/>
      <c r="HU159" s="24"/>
      <c r="HV159" s="24"/>
      <c r="HW159" s="24"/>
      <c r="HX159" s="24"/>
      <c r="HY159" s="24"/>
      <c r="HZ159" s="24"/>
      <c r="IA159" s="24"/>
      <c r="IB159" s="24"/>
      <c r="IC159" s="24"/>
      <c r="ID159" s="24"/>
      <c r="IE159" s="24"/>
      <c r="IF159" s="24"/>
    </row>
    <row r="160" spans="1:240" s="47" customFormat="1" ht="63">
      <c r="A160" s="61" t="s">
        <v>259</v>
      </c>
      <c r="B160" s="31" t="s">
        <v>260</v>
      </c>
      <c r="C160" s="14">
        <v>0</v>
      </c>
      <c r="D160" s="20">
        <v>0</v>
      </c>
      <c r="E160" s="20">
        <v>95907.8</v>
      </c>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c r="AH160" s="24"/>
      <c r="AI160" s="24"/>
      <c r="AJ160" s="24"/>
      <c r="AK160" s="24"/>
      <c r="AL160" s="24"/>
      <c r="AM160" s="24"/>
      <c r="AN160" s="24"/>
      <c r="AO160" s="24"/>
      <c r="AP160" s="24"/>
      <c r="AQ160" s="24"/>
      <c r="AR160" s="24"/>
      <c r="AS160" s="24"/>
      <c r="AT160" s="24"/>
      <c r="AU160" s="24"/>
      <c r="AV160" s="24"/>
      <c r="AW160" s="24"/>
      <c r="AX160" s="24"/>
      <c r="AY160" s="24"/>
      <c r="AZ160" s="24"/>
      <c r="BA160" s="24"/>
      <c r="BB160" s="24"/>
      <c r="BC160" s="24"/>
      <c r="BD160" s="24"/>
      <c r="BE160" s="24"/>
      <c r="BF160" s="24"/>
      <c r="BG160" s="24"/>
      <c r="BH160" s="24"/>
      <c r="BI160" s="24"/>
      <c r="BJ160" s="24"/>
      <c r="BK160" s="24"/>
      <c r="BL160" s="24"/>
      <c r="BM160" s="24"/>
      <c r="BN160" s="24"/>
      <c r="BO160" s="24"/>
      <c r="BP160" s="24"/>
      <c r="BQ160" s="24"/>
      <c r="BR160" s="24"/>
      <c r="BS160" s="24"/>
      <c r="BT160" s="24"/>
      <c r="BU160" s="24"/>
      <c r="BV160" s="24"/>
      <c r="BW160" s="24"/>
      <c r="BX160" s="24"/>
      <c r="BY160" s="24"/>
      <c r="BZ160" s="24"/>
      <c r="CA160" s="24"/>
      <c r="CB160" s="24"/>
      <c r="CC160" s="24"/>
      <c r="CD160" s="24"/>
      <c r="CE160" s="24"/>
      <c r="CF160" s="24"/>
      <c r="CG160" s="24"/>
      <c r="CH160" s="24"/>
      <c r="CI160" s="24"/>
      <c r="CJ160" s="24"/>
      <c r="CK160" s="24"/>
      <c r="CL160" s="24"/>
      <c r="CM160" s="24"/>
      <c r="CN160" s="24"/>
      <c r="CO160" s="24"/>
      <c r="CP160" s="24"/>
      <c r="CQ160" s="24"/>
      <c r="CR160" s="24"/>
      <c r="CS160" s="24"/>
      <c r="CT160" s="24"/>
      <c r="CU160" s="24"/>
      <c r="CV160" s="24"/>
      <c r="CW160" s="24"/>
      <c r="CX160" s="24"/>
      <c r="CY160" s="24"/>
      <c r="CZ160" s="24"/>
      <c r="DA160" s="24"/>
      <c r="DB160" s="24"/>
      <c r="DC160" s="24"/>
      <c r="DD160" s="24"/>
      <c r="DE160" s="24"/>
      <c r="DF160" s="24"/>
      <c r="DG160" s="24"/>
      <c r="DH160" s="24"/>
      <c r="DI160" s="24"/>
      <c r="DJ160" s="24"/>
      <c r="DK160" s="24"/>
      <c r="DL160" s="24"/>
      <c r="DM160" s="24"/>
      <c r="DN160" s="24"/>
      <c r="DO160" s="24"/>
      <c r="DP160" s="24"/>
      <c r="DQ160" s="24"/>
      <c r="DR160" s="24"/>
      <c r="DS160" s="24"/>
      <c r="DT160" s="24"/>
      <c r="DU160" s="24"/>
      <c r="DV160" s="24"/>
      <c r="DW160" s="24"/>
      <c r="DX160" s="24"/>
      <c r="DY160" s="24"/>
      <c r="DZ160" s="24"/>
      <c r="EA160" s="24"/>
      <c r="EB160" s="24"/>
      <c r="EC160" s="24"/>
      <c r="ED160" s="24"/>
      <c r="EE160" s="24"/>
      <c r="EF160" s="24"/>
      <c r="EG160" s="24"/>
      <c r="EH160" s="24"/>
      <c r="EI160" s="24"/>
      <c r="EJ160" s="24"/>
      <c r="EK160" s="24"/>
      <c r="EL160" s="24"/>
      <c r="EM160" s="24"/>
      <c r="EN160" s="24"/>
      <c r="EO160" s="24"/>
      <c r="EP160" s="24"/>
      <c r="EQ160" s="24"/>
      <c r="ER160" s="24"/>
      <c r="ES160" s="24"/>
      <c r="ET160" s="24"/>
      <c r="EU160" s="24"/>
      <c r="EV160" s="24"/>
      <c r="EW160" s="24"/>
      <c r="EX160" s="24"/>
      <c r="EY160" s="24"/>
      <c r="EZ160" s="24"/>
      <c r="FA160" s="24"/>
      <c r="FB160" s="24"/>
      <c r="FC160" s="24"/>
      <c r="FD160" s="24"/>
      <c r="FE160" s="24"/>
      <c r="FF160" s="24"/>
      <c r="FG160" s="24"/>
      <c r="FH160" s="24"/>
      <c r="FI160" s="24"/>
      <c r="FJ160" s="24"/>
      <c r="FK160" s="24"/>
      <c r="FL160" s="24"/>
      <c r="FM160" s="24"/>
      <c r="FN160" s="24"/>
      <c r="FO160" s="24"/>
      <c r="FP160" s="24"/>
      <c r="FQ160" s="24"/>
      <c r="FR160" s="24"/>
      <c r="FS160" s="24"/>
      <c r="FT160" s="24"/>
      <c r="FU160" s="24"/>
      <c r="FV160" s="24"/>
      <c r="FW160" s="24"/>
      <c r="FX160" s="24"/>
      <c r="FY160" s="24"/>
      <c r="FZ160" s="24"/>
      <c r="GA160" s="24"/>
      <c r="GB160" s="24"/>
      <c r="GC160" s="24"/>
      <c r="GD160" s="24"/>
      <c r="GE160" s="24"/>
      <c r="GF160" s="24"/>
      <c r="GG160" s="24"/>
      <c r="GH160" s="24"/>
      <c r="GI160" s="24"/>
      <c r="GJ160" s="24"/>
      <c r="GK160" s="24"/>
      <c r="GL160" s="24"/>
      <c r="GM160" s="24"/>
      <c r="GN160" s="24"/>
      <c r="GO160" s="24"/>
      <c r="GP160" s="24"/>
      <c r="GQ160" s="24"/>
      <c r="GR160" s="24"/>
      <c r="GS160" s="24"/>
      <c r="GT160" s="24"/>
      <c r="GU160" s="24"/>
      <c r="GV160" s="24"/>
      <c r="GW160" s="24"/>
      <c r="GX160" s="24"/>
      <c r="GY160" s="24"/>
      <c r="GZ160" s="24"/>
      <c r="HA160" s="24"/>
      <c r="HB160" s="24"/>
      <c r="HC160" s="24"/>
      <c r="HD160" s="24"/>
      <c r="HE160" s="24"/>
      <c r="HF160" s="24"/>
      <c r="HG160" s="24"/>
      <c r="HH160" s="24"/>
      <c r="HI160" s="24"/>
      <c r="HJ160" s="24"/>
      <c r="HK160" s="24"/>
      <c r="HL160" s="24"/>
      <c r="HM160" s="24"/>
      <c r="HN160" s="24"/>
      <c r="HO160" s="24"/>
      <c r="HP160" s="24"/>
      <c r="HQ160" s="24"/>
      <c r="HR160" s="24"/>
      <c r="HS160" s="24"/>
      <c r="HT160" s="24"/>
      <c r="HU160" s="24"/>
      <c r="HV160" s="24"/>
      <c r="HW160" s="24"/>
      <c r="HX160" s="24"/>
      <c r="HY160" s="24"/>
      <c r="HZ160" s="24"/>
      <c r="IA160" s="24"/>
      <c r="IB160" s="24"/>
      <c r="IC160" s="24"/>
      <c r="ID160" s="24"/>
      <c r="IE160" s="24"/>
      <c r="IF160" s="24"/>
    </row>
    <row r="161" spans="1:240" s="47" customFormat="1" ht="31.5">
      <c r="A161" s="61" t="s">
        <v>259</v>
      </c>
      <c r="B161" s="31" t="s">
        <v>261</v>
      </c>
      <c r="C161" s="14">
        <v>859000</v>
      </c>
      <c r="D161" s="20">
        <v>0</v>
      </c>
      <c r="E161" s="20">
        <v>0</v>
      </c>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24"/>
      <c r="BO161" s="24"/>
      <c r="BP161" s="24"/>
      <c r="BQ161" s="24"/>
      <c r="BR161" s="24"/>
      <c r="BS161" s="24"/>
      <c r="BT161" s="24"/>
      <c r="BU161" s="24"/>
      <c r="BV161" s="24"/>
      <c r="BW161" s="24"/>
      <c r="BX161" s="24"/>
      <c r="BY161" s="24"/>
      <c r="BZ161" s="24"/>
      <c r="CA161" s="24"/>
      <c r="CB161" s="24"/>
      <c r="CC161" s="24"/>
      <c r="CD161" s="24"/>
      <c r="CE161" s="24"/>
      <c r="CF161" s="24"/>
      <c r="CG161" s="24"/>
      <c r="CH161" s="24"/>
      <c r="CI161" s="24"/>
      <c r="CJ161" s="24"/>
      <c r="CK161" s="24"/>
      <c r="CL161" s="24"/>
      <c r="CM161" s="24"/>
      <c r="CN161" s="24"/>
      <c r="CO161" s="24"/>
      <c r="CP161" s="24"/>
      <c r="CQ161" s="24"/>
      <c r="CR161" s="24"/>
      <c r="CS161" s="24"/>
      <c r="CT161" s="24"/>
      <c r="CU161" s="24"/>
      <c r="CV161" s="24"/>
      <c r="CW161" s="24"/>
      <c r="CX161" s="24"/>
      <c r="CY161" s="24"/>
      <c r="CZ161" s="24"/>
      <c r="DA161" s="24"/>
      <c r="DB161" s="24"/>
      <c r="DC161" s="24"/>
      <c r="DD161" s="24"/>
      <c r="DE161" s="24"/>
      <c r="DF161" s="24"/>
      <c r="DG161" s="24"/>
      <c r="DH161" s="24"/>
      <c r="DI161" s="24"/>
      <c r="DJ161" s="24"/>
      <c r="DK161" s="24"/>
      <c r="DL161" s="24"/>
      <c r="DM161" s="24"/>
      <c r="DN161" s="24"/>
      <c r="DO161" s="24"/>
      <c r="DP161" s="24"/>
      <c r="DQ161" s="24"/>
      <c r="DR161" s="24"/>
      <c r="DS161" s="24"/>
      <c r="DT161" s="24"/>
      <c r="DU161" s="24"/>
      <c r="DV161" s="24"/>
      <c r="DW161" s="24"/>
      <c r="DX161" s="24"/>
      <c r="DY161" s="24"/>
      <c r="DZ161" s="24"/>
      <c r="EA161" s="24"/>
      <c r="EB161" s="24"/>
      <c r="EC161" s="24"/>
      <c r="ED161" s="24"/>
      <c r="EE161" s="24"/>
      <c r="EF161" s="24"/>
      <c r="EG161" s="24"/>
      <c r="EH161" s="24"/>
      <c r="EI161" s="24"/>
      <c r="EJ161" s="24"/>
      <c r="EK161" s="24"/>
      <c r="EL161" s="24"/>
      <c r="EM161" s="24"/>
      <c r="EN161" s="24"/>
      <c r="EO161" s="24"/>
      <c r="EP161" s="24"/>
      <c r="EQ161" s="24"/>
      <c r="ER161" s="24"/>
      <c r="ES161" s="24"/>
      <c r="ET161" s="24"/>
      <c r="EU161" s="24"/>
      <c r="EV161" s="24"/>
      <c r="EW161" s="24"/>
      <c r="EX161" s="24"/>
      <c r="EY161" s="24"/>
      <c r="EZ161" s="24"/>
      <c r="FA161" s="24"/>
      <c r="FB161" s="24"/>
      <c r="FC161" s="24"/>
      <c r="FD161" s="24"/>
      <c r="FE161" s="24"/>
      <c r="FF161" s="24"/>
      <c r="FG161" s="24"/>
      <c r="FH161" s="24"/>
      <c r="FI161" s="24"/>
      <c r="FJ161" s="24"/>
      <c r="FK161" s="24"/>
      <c r="FL161" s="24"/>
      <c r="FM161" s="24"/>
      <c r="FN161" s="24"/>
      <c r="FO161" s="24"/>
      <c r="FP161" s="24"/>
      <c r="FQ161" s="24"/>
      <c r="FR161" s="24"/>
      <c r="FS161" s="24"/>
      <c r="FT161" s="24"/>
      <c r="FU161" s="24"/>
      <c r="FV161" s="24"/>
      <c r="FW161" s="24"/>
      <c r="FX161" s="24"/>
      <c r="FY161" s="24"/>
      <c r="FZ161" s="24"/>
      <c r="GA161" s="24"/>
      <c r="GB161" s="24"/>
      <c r="GC161" s="24"/>
      <c r="GD161" s="24"/>
      <c r="GE161" s="24"/>
      <c r="GF161" s="24"/>
      <c r="GG161" s="24"/>
      <c r="GH161" s="24"/>
      <c r="GI161" s="24"/>
      <c r="GJ161" s="24"/>
      <c r="GK161" s="24"/>
      <c r="GL161" s="24"/>
      <c r="GM161" s="24"/>
      <c r="GN161" s="24"/>
      <c r="GO161" s="24"/>
      <c r="GP161" s="24"/>
      <c r="GQ161" s="24"/>
      <c r="GR161" s="24"/>
      <c r="GS161" s="24"/>
      <c r="GT161" s="24"/>
      <c r="GU161" s="24"/>
      <c r="GV161" s="24"/>
      <c r="GW161" s="24"/>
      <c r="GX161" s="24"/>
      <c r="GY161" s="24"/>
      <c r="GZ161" s="24"/>
      <c r="HA161" s="24"/>
      <c r="HB161" s="24"/>
      <c r="HC161" s="24"/>
      <c r="HD161" s="24"/>
      <c r="HE161" s="24"/>
      <c r="HF161" s="24"/>
      <c r="HG161" s="24"/>
      <c r="HH161" s="24"/>
      <c r="HI161" s="24"/>
      <c r="HJ161" s="24"/>
      <c r="HK161" s="24"/>
      <c r="HL161" s="24"/>
      <c r="HM161" s="24"/>
      <c r="HN161" s="24"/>
      <c r="HO161" s="24"/>
      <c r="HP161" s="24"/>
      <c r="HQ161" s="24"/>
      <c r="HR161" s="24"/>
      <c r="HS161" s="24"/>
      <c r="HT161" s="24"/>
      <c r="HU161" s="24"/>
      <c r="HV161" s="24"/>
      <c r="HW161" s="24"/>
      <c r="HX161" s="24"/>
      <c r="HY161" s="24"/>
      <c r="HZ161" s="24"/>
      <c r="IA161" s="24"/>
      <c r="IB161" s="24"/>
      <c r="IC161" s="24"/>
      <c r="ID161" s="24"/>
      <c r="IE161" s="24"/>
      <c r="IF161" s="24"/>
    </row>
    <row r="162" spans="1:240" s="47" customFormat="1" ht="47.25">
      <c r="A162" s="61" t="s">
        <v>259</v>
      </c>
      <c r="B162" s="31" t="s">
        <v>262</v>
      </c>
      <c r="C162" s="14">
        <v>0</v>
      </c>
      <c r="D162" s="20">
        <v>35000</v>
      </c>
      <c r="E162" s="20">
        <v>180360.3</v>
      </c>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24"/>
      <c r="BB162" s="24"/>
      <c r="BC162" s="24"/>
      <c r="BD162" s="24"/>
      <c r="BE162" s="24"/>
      <c r="BF162" s="24"/>
      <c r="BG162" s="24"/>
      <c r="BH162" s="24"/>
      <c r="BI162" s="24"/>
      <c r="BJ162" s="24"/>
      <c r="BK162" s="24"/>
      <c r="BL162" s="24"/>
      <c r="BM162" s="24"/>
      <c r="BN162" s="24"/>
      <c r="BO162" s="24"/>
      <c r="BP162" s="24"/>
      <c r="BQ162" s="24"/>
      <c r="BR162" s="24"/>
      <c r="BS162" s="24"/>
      <c r="BT162" s="24"/>
      <c r="BU162" s="24"/>
      <c r="BV162" s="24"/>
      <c r="BW162" s="24"/>
      <c r="BX162" s="24"/>
      <c r="BY162" s="24"/>
      <c r="BZ162" s="24"/>
      <c r="CA162" s="24"/>
      <c r="CB162" s="24"/>
      <c r="CC162" s="24"/>
      <c r="CD162" s="24"/>
      <c r="CE162" s="24"/>
      <c r="CF162" s="24"/>
      <c r="CG162" s="24"/>
      <c r="CH162" s="24"/>
      <c r="CI162" s="24"/>
      <c r="CJ162" s="24"/>
      <c r="CK162" s="24"/>
      <c r="CL162" s="24"/>
      <c r="CM162" s="24"/>
      <c r="CN162" s="24"/>
      <c r="CO162" s="24"/>
      <c r="CP162" s="24"/>
      <c r="CQ162" s="24"/>
      <c r="CR162" s="24"/>
      <c r="CS162" s="24"/>
      <c r="CT162" s="24"/>
      <c r="CU162" s="24"/>
      <c r="CV162" s="24"/>
      <c r="CW162" s="24"/>
      <c r="CX162" s="24"/>
      <c r="CY162" s="24"/>
      <c r="CZ162" s="24"/>
      <c r="DA162" s="24"/>
      <c r="DB162" s="24"/>
      <c r="DC162" s="24"/>
      <c r="DD162" s="24"/>
      <c r="DE162" s="24"/>
      <c r="DF162" s="24"/>
      <c r="DG162" s="24"/>
      <c r="DH162" s="24"/>
      <c r="DI162" s="24"/>
      <c r="DJ162" s="24"/>
      <c r="DK162" s="24"/>
      <c r="DL162" s="24"/>
      <c r="DM162" s="24"/>
      <c r="DN162" s="24"/>
      <c r="DO162" s="24"/>
      <c r="DP162" s="24"/>
      <c r="DQ162" s="24"/>
      <c r="DR162" s="24"/>
      <c r="DS162" s="24"/>
      <c r="DT162" s="24"/>
      <c r="DU162" s="24"/>
      <c r="DV162" s="24"/>
      <c r="DW162" s="24"/>
      <c r="DX162" s="24"/>
      <c r="DY162" s="24"/>
      <c r="DZ162" s="24"/>
      <c r="EA162" s="24"/>
      <c r="EB162" s="24"/>
      <c r="EC162" s="24"/>
      <c r="ED162" s="24"/>
      <c r="EE162" s="24"/>
      <c r="EF162" s="24"/>
      <c r="EG162" s="24"/>
      <c r="EH162" s="24"/>
      <c r="EI162" s="24"/>
      <c r="EJ162" s="24"/>
      <c r="EK162" s="24"/>
      <c r="EL162" s="24"/>
      <c r="EM162" s="24"/>
      <c r="EN162" s="24"/>
      <c r="EO162" s="24"/>
      <c r="EP162" s="24"/>
      <c r="EQ162" s="24"/>
      <c r="ER162" s="24"/>
      <c r="ES162" s="24"/>
      <c r="ET162" s="24"/>
      <c r="EU162" s="24"/>
      <c r="EV162" s="24"/>
      <c r="EW162" s="24"/>
      <c r="EX162" s="24"/>
      <c r="EY162" s="24"/>
      <c r="EZ162" s="24"/>
      <c r="FA162" s="24"/>
      <c r="FB162" s="24"/>
      <c r="FC162" s="24"/>
      <c r="FD162" s="24"/>
      <c r="FE162" s="24"/>
      <c r="FF162" s="24"/>
      <c r="FG162" s="24"/>
      <c r="FH162" s="24"/>
      <c r="FI162" s="24"/>
      <c r="FJ162" s="24"/>
      <c r="FK162" s="24"/>
      <c r="FL162" s="24"/>
      <c r="FM162" s="24"/>
      <c r="FN162" s="24"/>
      <c r="FO162" s="24"/>
      <c r="FP162" s="24"/>
      <c r="FQ162" s="24"/>
      <c r="FR162" s="24"/>
      <c r="FS162" s="24"/>
      <c r="FT162" s="24"/>
      <c r="FU162" s="24"/>
      <c r="FV162" s="24"/>
      <c r="FW162" s="24"/>
      <c r="FX162" s="24"/>
      <c r="FY162" s="24"/>
      <c r="FZ162" s="24"/>
      <c r="GA162" s="24"/>
      <c r="GB162" s="24"/>
      <c r="GC162" s="24"/>
      <c r="GD162" s="24"/>
      <c r="GE162" s="24"/>
      <c r="GF162" s="24"/>
      <c r="GG162" s="24"/>
      <c r="GH162" s="24"/>
      <c r="GI162" s="24"/>
      <c r="GJ162" s="24"/>
      <c r="GK162" s="24"/>
      <c r="GL162" s="24"/>
      <c r="GM162" s="24"/>
      <c r="GN162" s="24"/>
      <c r="GO162" s="24"/>
      <c r="GP162" s="24"/>
      <c r="GQ162" s="24"/>
      <c r="GR162" s="24"/>
      <c r="GS162" s="24"/>
      <c r="GT162" s="24"/>
      <c r="GU162" s="24"/>
      <c r="GV162" s="24"/>
      <c r="GW162" s="24"/>
      <c r="GX162" s="24"/>
      <c r="GY162" s="24"/>
      <c r="GZ162" s="24"/>
      <c r="HA162" s="24"/>
      <c r="HB162" s="24"/>
      <c r="HC162" s="24"/>
      <c r="HD162" s="24"/>
      <c r="HE162" s="24"/>
      <c r="HF162" s="24"/>
      <c r="HG162" s="24"/>
      <c r="HH162" s="24"/>
      <c r="HI162" s="24"/>
      <c r="HJ162" s="24"/>
      <c r="HK162" s="24"/>
      <c r="HL162" s="24"/>
      <c r="HM162" s="24"/>
      <c r="HN162" s="24"/>
      <c r="HO162" s="24"/>
      <c r="HP162" s="24"/>
      <c r="HQ162" s="24"/>
      <c r="HR162" s="24"/>
      <c r="HS162" s="24"/>
      <c r="HT162" s="24"/>
      <c r="HU162" s="24"/>
      <c r="HV162" s="24"/>
      <c r="HW162" s="24"/>
      <c r="HX162" s="24"/>
      <c r="HY162" s="24"/>
      <c r="HZ162" s="24"/>
      <c r="IA162" s="24"/>
      <c r="IB162" s="24"/>
      <c r="IC162" s="24"/>
      <c r="ID162" s="24"/>
      <c r="IE162" s="24"/>
      <c r="IF162" s="24"/>
    </row>
    <row r="163" spans="1:240" s="47" customFormat="1" ht="31.5">
      <c r="A163" s="61" t="s">
        <v>259</v>
      </c>
      <c r="B163" s="31" t="s">
        <v>263</v>
      </c>
      <c r="C163" s="14">
        <v>1412.5</v>
      </c>
      <c r="D163" s="20">
        <v>900.2</v>
      </c>
      <c r="E163" s="20">
        <v>0</v>
      </c>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4"/>
      <c r="AR163" s="24"/>
      <c r="AS163" s="24"/>
      <c r="AT163" s="24"/>
      <c r="AU163" s="24"/>
      <c r="AV163" s="24"/>
      <c r="AW163" s="24"/>
      <c r="AX163" s="24"/>
      <c r="AY163" s="24"/>
      <c r="AZ163" s="24"/>
      <c r="BA163" s="24"/>
      <c r="BB163" s="24"/>
      <c r="BC163" s="24"/>
      <c r="BD163" s="24"/>
      <c r="BE163" s="24"/>
      <c r="BF163" s="24"/>
      <c r="BG163" s="24"/>
      <c r="BH163" s="24"/>
      <c r="BI163" s="24"/>
      <c r="BJ163" s="24"/>
      <c r="BK163" s="24"/>
      <c r="BL163" s="24"/>
      <c r="BM163" s="24"/>
      <c r="BN163" s="24"/>
      <c r="BO163" s="24"/>
      <c r="BP163" s="24"/>
      <c r="BQ163" s="24"/>
      <c r="BR163" s="24"/>
      <c r="BS163" s="24"/>
      <c r="BT163" s="24"/>
      <c r="BU163" s="24"/>
      <c r="BV163" s="24"/>
      <c r="BW163" s="24"/>
      <c r="BX163" s="24"/>
      <c r="BY163" s="24"/>
      <c r="BZ163" s="24"/>
      <c r="CA163" s="24"/>
      <c r="CB163" s="24"/>
      <c r="CC163" s="24"/>
      <c r="CD163" s="24"/>
      <c r="CE163" s="24"/>
      <c r="CF163" s="24"/>
      <c r="CG163" s="24"/>
      <c r="CH163" s="24"/>
      <c r="CI163" s="24"/>
      <c r="CJ163" s="24"/>
      <c r="CK163" s="24"/>
      <c r="CL163" s="24"/>
      <c r="CM163" s="24"/>
      <c r="CN163" s="24"/>
      <c r="CO163" s="24"/>
      <c r="CP163" s="24"/>
      <c r="CQ163" s="24"/>
      <c r="CR163" s="24"/>
      <c r="CS163" s="24"/>
      <c r="CT163" s="24"/>
      <c r="CU163" s="24"/>
      <c r="CV163" s="24"/>
      <c r="CW163" s="24"/>
      <c r="CX163" s="24"/>
      <c r="CY163" s="24"/>
      <c r="CZ163" s="24"/>
      <c r="DA163" s="24"/>
      <c r="DB163" s="24"/>
      <c r="DC163" s="24"/>
      <c r="DD163" s="24"/>
      <c r="DE163" s="24"/>
      <c r="DF163" s="24"/>
      <c r="DG163" s="24"/>
      <c r="DH163" s="24"/>
      <c r="DI163" s="24"/>
      <c r="DJ163" s="24"/>
      <c r="DK163" s="24"/>
      <c r="DL163" s="24"/>
      <c r="DM163" s="24"/>
      <c r="DN163" s="24"/>
      <c r="DO163" s="24"/>
      <c r="DP163" s="24"/>
      <c r="DQ163" s="24"/>
      <c r="DR163" s="24"/>
      <c r="DS163" s="24"/>
      <c r="DT163" s="24"/>
      <c r="DU163" s="24"/>
      <c r="DV163" s="24"/>
      <c r="DW163" s="24"/>
      <c r="DX163" s="24"/>
      <c r="DY163" s="24"/>
      <c r="DZ163" s="24"/>
      <c r="EA163" s="24"/>
      <c r="EB163" s="24"/>
      <c r="EC163" s="24"/>
      <c r="ED163" s="24"/>
      <c r="EE163" s="24"/>
      <c r="EF163" s="24"/>
      <c r="EG163" s="24"/>
      <c r="EH163" s="24"/>
      <c r="EI163" s="24"/>
      <c r="EJ163" s="24"/>
      <c r="EK163" s="24"/>
      <c r="EL163" s="24"/>
      <c r="EM163" s="24"/>
      <c r="EN163" s="24"/>
      <c r="EO163" s="24"/>
      <c r="EP163" s="24"/>
      <c r="EQ163" s="24"/>
      <c r="ER163" s="24"/>
      <c r="ES163" s="24"/>
      <c r="ET163" s="24"/>
      <c r="EU163" s="24"/>
      <c r="EV163" s="24"/>
      <c r="EW163" s="24"/>
      <c r="EX163" s="24"/>
      <c r="EY163" s="24"/>
      <c r="EZ163" s="24"/>
      <c r="FA163" s="24"/>
      <c r="FB163" s="24"/>
      <c r="FC163" s="24"/>
      <c r="FD163" s="24"/>
      <c r="FE163" s="24"/>
      <c r="FF163" s="24"/>
      <c r="FG163" s="24"/>
      <c r="FH163" s="24"/>
      <c r="FI163" s="24"/>
      <c r="FJ163" s="24"/>
      <c r="FK163" s="24"/>
      <c r="FL163" s="24"/>
      <c r="FM163" s="24"/>
      <c r="FN163" s="24"/>
      <c r="FO163" s="24"/>
      <c r="FP163" s="24"/>
      <c r="FQ163" s="24"/>
      <c r="FR163" s="24"/>
      <c r="FS163" s="24"/>
      <c r="FT163" s="24"/>
      <c r="FU163" s="24"/>
      <c r="FV163" s="24"/>
      <c r="FW163" s="24"/>
      <c r="FX163" s="24"/>
      <c r="FY163" s="24"/>
      <c r="FZ163" s="24"/>
      <c r="GA163" s="24"/>
      <c r="GB163" s="24"/>
      <c r="GC163" s="24"/>
      <c r="GD163" s="24"/>
      <c r="GE163" s="24"/>
      <c r="GF163" s="24"/>
      <c r="GG163" s="24"/>
      <c r="GH163" s="24"/>
      <c r="GI163" s="24"/>
      <c r="GJ163" s="24"/>
      <c r="GK163" s="24"/>
      <c r="GL163" s="24"/>
      <c r="GM163" s="24"/>
      <c r="GN163" s="24"/>
      <c r="GO163" s="24"/>
      <c r="GP163" s="24"/>
      <c r="GQ163" s="24"/>
      <c r="GR163" s="24"/>
      <c r="GS163" s="24"/>
      <c r="GT163" s="24"/>
      <c r="GU163" s="24"/>
      <c r="GV163" s="24"/>
      <c r="GW163" s="24"/>
      <c r="GX163" s="24"/>
      <c r="GY163" s="24"/>
      <c r="GZ163" s="24"/>
      <c r="HA163" s="24"/>
      <c r="HB163" s="24"/>
      <c r="HC163" s="24"/>
      <c r="HD163" s="24"/>
      <c r="HE163" s="24"/>
      <c r="HF163" s="24"/>
      <c r="HG163" s="24"/>
      <c r="HH163" s="24"/>
      <c r="HI163" s="24"/>
      <c r="HJ163" s="24"/>
      <c r="HK163" s="24"/>
      <c r="HL163" s="24"/>
      <c r="HM163" s="24"/>
      <c r="HN163" s="24"/>
      <c r="HO163" s="24"/>
      <c r="HP163" s="24"/>
      <c r="HQ163" s="24"/>
      <c r="HR163" s="24"/>
      <c r="HS163" s="24"/>
      <c r="HT163" s="24"/>
      <c r="HU163" s="24"/>
      <c r="HV163" s="24"/>
      <c r="HW163" s="24"/>
      <c r="HX163" s="24"/>
      <c r="HY163" s="24"/>
      <c r="HZ163" s="24"/>
      <c r="IA163" s="24"/>
      <c r="IB163" s="24"/>
      <c r="IC163" s="24"/>
      <c r="ID163" s="24"/>
      <c r="IE163" s="24"/>
      <c r="IF163" s="24"/>
    </row>
    <row r="164" spans="1:240" s="47" customFormat="1" ht="78.75">
      <c r="A164" s="61" t="s">
        <v>259</v>
      </c>
      <c r="B164" s="31" t="s">
        <v>264</v>
      </c>
      <c r="C164" s="14">
        <v>100000</v>
      </c>
      <c r="D164" s="20">
        <v>100000</v>
      </c>
      <c r="E164" s="20">
        <v>100000</v>
      </c>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c r="AH164" s="24"/>
      <c r="AI164" s="24"/>
      <c r="AJ164" s="24"/>
      <c r="AK164" s="24"/>
      <c r="AL164" s="24"/>
      <c r="AM164" s="24"/>
      <c r="AN164" s="24"/>
      <c r="AO164" s="24"/>
      <c r="AP164" s="24"/>
      <c r="AQ164" s="24"/>
      <c r="AR164" s="24"/>
      <c r="AS164" s="24"/>
      <c r="AT164" s="24"/>
      <c r="AU164" s="24"/>
      <c r="AV164" s="24"/>
      <c r="AW164" s="24"/>
      <c r="AX164" s="24"/>
      <c r="AY164" s="24"/>
      <c r="AZ164" s="24"/>
      <c r="BA164" s="24"/>
      <c r="BB164" s="24"/>
      <c r="BC164" s="24"/>
      <c r="BD164" s="24"/>
      <c r="BE164" s="24"/>
      <c r="BF164" s="24"/>
      <c r="BG164" s="24"/>
      <c r="BH164" s="24"/>
      <c r="BI164" s="24"/>
      <c r="BJ164" s="24"/>
      <c r="BK164" s="24"/>
      <c r="BL164" s="24"/>
      <c r="BM164" s="24"/>
      <c r="BN164" s="24"/>
      <c r="BO164" s="24"/>
      <c r="BP164" s="24"/>
      <c r="BQ164" s="24"/>
      <c r="BR164" s="24"/>
      <c r="BS164" s="24"/>
      <c r="BT164" s="24"/>
      <c r="BU164" s="24"/>
      <c r="BV164" s="24"/>
      <c r="BW164" s="24"/>
      <c r="BX164" s="24"/>
      <c r="BY164" s="24"/>
      <c r="BZ164" s="24"/>
      <c r="CA164" s="24"/>
      <c r="CB164" s="24"/>
      <c r="CC164" s="24"/>
      <c r="CD164" s="24"/>
      <c r="CE164" s="24"/>
      <c r="CF164" s="24"/>
      <c r="CG164" s="24"/>
      <c r="CH164" s="24"/>
      <c r="CI164" s="24"/>
      <c r="CJ164" s="24"/>
      <c r="CK164" s="24"/>
      <c r="CL164" s="24"/>
      <c r="CM164" s="24"/>
      <c r="CN164" s="24"/>
      <c r="CO164" s="24"/>
      <c r="CP164" s="24"/>
      <c r="CQ164" s="24"/>
      <c r="CR164" s="24"/>
      <c r="CS164" s="24"/>
      <c r="CT164" s="24"/>
      <c r="CU164" s="24"/>
      <c r="CV164" s="24"/>
      <c r="CW164" s="24"/>
      <c r="CX164" s="24"/>
      <c r="CY164" s="24"/>
      <c r="CZ164" s="24"/>
      <c r="DA164" s="24"/>
      <c r="DB164" s="24"/>
      <c r="DC164" s="24"/>
      <c r="DD164" s="24"/>
      <c r="DE164" s="24"/>
      <c r="DF164" s="24"/>
      <c r="DG164" s="24"/>
      <c r="DH164" s="24"/>
      <c r="DI164" s="24"/>
      <c r="DJ164" s="24"/>
      <c r="DK164" s="24"/>
      <c r="DL164" s="24"/>
      <c r="DM164" s="24"/>
      <c r="DN164" s="24"/>
      <c r="DO164" s="24"/>
      <c r="DP164" s="24"/>
      <c r="DQ164" s="24"/>
      <c r="DR164" s="24"/>
      <c r="DS164" s="24"/>
      <c r="DT164" s="24"/>
      <c r="DU164" s="24"/>
      <c r="DV164" s="24"/>
      <c r="DW164" s="24"/>
      <c r="DX164" s="24"/>
      <c r="DY164" s="24"/>
      <c r="DZ164" s="24"/>
      <c r="EA164" s="24"/>
      <c r="EB164" s="24"/>
      <c r="EC164" s="24"/>
      <c r="ED164" s="24"/>
      <c r="EE164" s="24"/>
      <c r="EF164" s="24"/>
      <c r="EG164" s="24"/>
      <c r="EH164" s="24"/>
      <c r="EI164" s="24"/>
      <c r="EJ164" s="24"/>
      <c r="EK164" s="24"/>
      <c r="EL164" s="24"/>
      <c r="EM164" s="24"/>
      <c r="EN164" s="24"/>
      <c r="EO164" s="24"/>
      <c r="EP164" s="24"/>
      <c r="EQ164" s="24"/>
      <c r="ER164" s="24"/>
      <c r="ES164" s="24"/>
      <c r="ET164" s="24"/>
      <c r="EU164" s="24"/>
      <c r="EV164" s="24"/>
      <c r="EW164" s="24"/>
      <c r="EX164" s="24"/>
      <c r="EY164" s="24"/>
      <c r="EZ164" s="24"/>
      <c r="FA164" s="24"/>
      <c r="FB164" s="24"/>
      <c r="FC164" s="24"/>
      <c r="FD164" s="24"/>
      <c r="FE164" s="24"/>
      <c r="FF164" s="24"/>
      <c r="FG164" s="24"/>
      <c r="FH164" s="24"/>
      <c r="FI164" s="24"/>
      <c r="FJ164" s="24"/>
      <c r="FK164" s="24"/>
      <c r="FL164" s="24"/>
      <c r="FM164" s="24"/>
      <c r="FN164" s="24"/>
      <c r="FO164" s="24"/>
      <c r="FP164" s="24"/>
      <c r="FQ164" s="24"/>
      <c r="FR164" s="24"/>
      <c r="FS164" s="24"/>
      <c r="FT164" s="24"/>
      <c r="FU164" s="24"/>
      <c r="FV164" s="24"/>
      <c r="FW164" s="24"/>
      <c r="FX164" s="24"/>
      <c r="FY164" s="24"/>
      <c r="FZ164" s="24"/>
      <c r="GA164" s="24"/>
      <c r="GB164" s="24"/>
      <c r="GC164" s="24"/>
      <c r="GD164" s="24"/>
      <c r="GE164" s="24"/>
      <c r="GF164" s="24"/>
      <c r="GG164" s="24"/>
      <c r="GH164" s="24"/>
      <c r="GI164" s="24"/>
      <c r="GJ164" s="24"/>
      <c r="GK164" s="24"/>
      <c r="GL164" s="24"/>
      <c r="GM164" s="24"/>
      <c r="GN164" s="24"/>
      <c r="GO164" s="24"/>
      <c r="GP164" s="24"/>
      <c r="GQ164" s="24"/>
      <c r="GR164" s="24"/>
      <c r="GS164" s="24"/>
      <c r="GT164" s="24"/>
      <c r="GU164" s="24"/>
      <c r="GV164" s="24"/>
      <c r="GW164" s="24"/>
      <c r="GX164" s="24"/>
      <c r="GY164" s="24"/>
      <c r="GZ164" s="24"/>
      <c r="HA164" s="24"/>
      <c r="HB164" s="24"/>
      <c r="HC164" s="24"/>
      <c r="HD164" s="24"/>
      <c r="HE164" s="24"/>
      <c r="HF164" s="24"/>
      <c r="HG164" s="24"/>
      <c r="HH164" s="24"/>
      <c r="HI164" s="24"/>
      <c r="HJ164" s="24"/>
      <c r="HK164" s="24"/>
      <c r="HL164" s="24"/>
      <c r="HM164" s="24"/>
      <c r="HN164" s="24"/>
      <c r="HO164" s="24"/>
      <c r="HP164" s="24"/>
      <c r="HQ164" s="24"/>
      <c r="HR164" s="24"/>
      <c r="HS164" s="24"/>
      <c r="HT164" s="24"/>
      <c r="HU164" s="24"/>
      <c r="HV164" s="24"/>
      <c r="HW164" s="24"/>
      <c r="HX164" s="24"/>
      <c r="HY164" s="24"/>
      <c r="HZ164" s="24"/>
      <c r="IA164" s="24"/>
      <c r="IB164" s="24"/>
      <c r="IC164" s="24"/>
      <c r="ID164" s="24"/>
      <c r="IE164" s="24"/>
      <c r="IF164" s="24"/>
    </row>
    <row r="165" spans="1:240" s="47" customFormat="1" ht="126">
      <c r="A165" s="61" t="s">
        <v>259</v>
      </c>
      <c r="B165" s="31" t="s">
        <v>265</v>
      </c>
      <c r="C165" s="14">
        <v>72154.7</v>
      </c>
      <c r="D165" s="20">
        <v>68547</v>
      </c>
      <c r="E165" s="20">
        <v>64939.3</v>
      </c>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c r="AH165" s="24"/>
      <c r="AI165" s="24"/>
      <c r="AJ165" s="24"/>
      <c r="AK165" s="24"/>
      <c r="AL165" s="24"/>
      <c r="AM165" s="24"/>
      <c r="AN165" s="24"/>
      <c r="AO165" s="24"/>
      <c r="AP165" s="24"/>
      <c r="AQ165" s="24"/>
      <c r="AR165" s="24"/>
      <c r="AS165" s="24"/>
      <c r="AT165" s="24"/>
      <c r="AU165" s="24"/>
      <c r="AV165" s="24"/>
      <c r="AW165" s="24"/>
      <c r="AX165" s="24"/>
      <c r="AY165" s="24"/>
      <c r="AZ165" s="24"/>
      <c r="BA165" s="24"/>
      <c r="BB165" s="24"/>
      <c r="BC165" s="24"/>
      <c r="BD165" s="24"/>
      <c r="BE165" s="24"/>
      <c r="BF165" s="24"/>
      <c r="BG165" s="24"/>
      <c r="BH165" s="24"/>
      <c r="BI165" s="24"/>
      <c r="BJ165" s="24"/>
      <c r="BK165" s="24"/>
      <c r="BL165" s="24"/>
      <c r="BM165" s="24"/>
      <c r="BN165" s="24"/>
      <c r="BO165" s="24"/>
      <c r="BP165" s="24"/>
      <c r="BQ165" s="24"/>
      <c r="BR165" s="24"/>
      <c r="BS165" s="24"/>
      <c r="BT165" s="24"/>
      <c r="BU165" s="24"/>
      <c r="BV165" s="24"/>
      <c r="BW165" s="24"/>
      <c r="BX165" s="24"/>
      <c r="BY165" s="24"/>
      <c r="BZ165" s="24"/>
      <c r="CA165" s="24"/>
      <c r="CB165" s="24"/>
      <c r="CC165" s="24"/>
      <c r="CD165" s="24"/>
      <c r="CE165" s="24"/>
      <c r="CF165" s="24"/>
      <c r="CG165" s="24"/>
      <c r="CH165" s="24"/>
      <c r="CI165" s="24"/>
      <c r="CJ165" s="24"/>
      <c r="CK165" s="24"/>
      <c r="CL165" s="24"/>
      <c r="CM165" s="24"/>
      <c r="CN165" s="24"/>
      <c r="CO165" s="24"/>
      <c r="CP165" s="24"/>
      <c r="CQ165" s="24"/>
      <c r="CR165" s="24"/>
      <c r="CS165" s="24"/>
      <c r="CT165" s="24"/>
      <c r="CU165" s="24"/>
      <c r="CV165" s="24"/>
      <c r="CW165" s="24"/>
      <c r="CX165" s="24"/>
      <c r="CY165" s="24"/>
      <c r="CZ165" s="24"/>
      <c r="DA165" s="24"/>
      <c r="DB165" s="24"/>
      <c r="DC165" s="24"/>
      <c r="DD165" s="24"/>
      <c r="DE165" s="24"/>
      <c r="DF165" s="24"/>
      <c r="DG165" s="24"/>
      <c r="DH165" s="24"/>
      <c r="DI165" s="24"/>
      <c r="DJ165" s="24"/>
      <c r="DK165" s="24"/>
      <c r="DL165" s="24"/>
      <c r="DM165" s="24"/>
      <c r="DN165" s="24"/>
      <c r="DO165" s="24"/>
      <c r="DP165" s="24"/>
      <c r="DQ165" s="24"/>
      <c r="DR165" s="24"/>
      <c r="DS165" s="24"/>
      <c r="DT165" s="24"/>
      <c r="DU165" s="24"/>
      <c r="DV165" s="24"/>
      <c r="DW165" s="24"/>
      <c r="DX165" s="24"/>
      <c r="DY165" s="24"/>
      <c r="DZ165" s="24"/>
      <c r="EA165" s="24"/>
      <c r="EB165" s="24"/>
      <c r="EC165" s="24"/>
      <c r="ED165" s="24"/>
      <c r="EE165" s="24"/>
      <c r="EF165" s="24"/>
      <c r="EG165" s="24"/>
      <c r="EH165" s="24"/>
      <c r="EI165" s="24"/>
      <c r="EJ165" s="24"/>
      <c r="EK165" s="24"/>
      <c r="EL165" s="24"/>
      <c r="EM165" s="24"/>
      <c r="EN165" s="24"/>
      <c r="EO165" s="24"/>
      <c r="EP165" s="24"/>
      <c r="EQ165" s="24"/>
      <c r="ER165" s="24"/>
      <c r="ES165" s="24"/>
      <c r="ET165" s="24"/>
      <c r="EU165" s="24"/>
      <c r="EV165" s="24"/>
      <c r="EW165" s="24"/>
      <c r="EX165" s="24"/>
      <c r="EY165" s="24"/>
      <c r="EZ165" s="24"/>
      <c r="FA165" s="24"/>
      <c r="FB165" s="24"/>
      <c r="FC165" s="24"/>
      <c r="FD165" s="24"/>
      <c r="FE165" s="24"/>
      <c r="FF165" s="24"/>
      <c r="FG165" s="24"/>
      <c r="FH165" s="24"/>
      <c r="FI165" s="24"/>
      <c r="FJ165" s="24"/>
      <c r="FK165" s="24"/>
      <c r="FL165" s="24"/>
      <c r="FM165" s="24"/>
      <c r="FN165" s="24"/>
      <c r="FO165" s="24"/>
      <c r="FP165" s="24"/>
      <c r="FQ165" s="24"/>
      <c r="FR165" s="24"/>
      <c r="FS165" s="24"/>
      <c r="FT165" s="24"/>
      <c r="FU165" s="24"/>
      <c r="FV165" s="24"/>
      <c r="FW165" s="24"/>
      <c r="FX165" s="24"/>
      <c r="FY165" s="24"/>
      <c r="FZ165" s="24"/>
      <c r="GA165" s="24"/>
      <c r="GB165" s="24"/>
      <c r="GC165" s="24"/>
      <c r="GD165" s="24"/>
      <c r="GE165" s="24"/>
      <c r="GF165" s="24"/>
      <c r="GG165" s="24"/>
      <c r="GH165" s="24"/>
      <c r="GI165" s="24"/>
      <c r="GJ165" s="24"/>
      <c r="GK165" s="24"/>
      <c r="GL165" s="24"/>
      <c r="GM165" s="24"/>
      <c r="GN165" s="24"/>
      <c r="GO165" s="24"/>
      <c r="GP165" s="24"/>
      <c r="GQ165" s="24"/>
      <c r="GR165" s="24"/>
      <c r="GS165" s="24"/>
      <c r="GT165" s="24"/>
      <c r="GU165" s="24"/>
      <c r="GV165" s="24"/>
      <c r="GW165" s="24"/>
      <c r="GX165" s="24"/>
      <c r="GY165" s="24"/>
      <c r="GZ165" s="24"/>
      <c r="HA165" s="24"/>
      <c r="HB165" s="24"/>
      <c r="HC165" s="24"/>
      <c r="HD165" s="24"/>
      <c r="HE165" s="24"/>
      <c r="HF165" s="24"/>
      <c r="HG165" s="24"/>
      <c r="HH165" s="24"/>
      <c r="HI165" s="24"/>
      <c r="HJ165" s="24"/>
      <c r="HK165" s="24"/>
      <c r="HL165" s="24"/>
      <c r="HM165" s="24"/>
      <c r="HN165" s="24"/>
      <c r="HO165" s="24"/>
      <c r="HP165" s="24"/>
      <c r="HQ165" s="24"/>
      <c r="HR165" s="24"/>
      <c r="HS165" s="24"/>
      <c r="HT165" s="24"/>
      <c r="HU165" s="24"/>
      <c r="HV165" s="24"/>
      <c r="HW165" s="24"/>
      <c r="HX165" s="24"/>
      <c r="HY165" s="24"/>
      <c r="HZ165" s="24"/>
      <c r="IA165" s="24"/>
      <c r="IB165" s="24"/>
      <c r="IC165" s="24"/>
      <c r="ID165" s="24"/>
      <c r="IE165" s="24"/>
      <c r="IF165" s="24"/>
    </row>
    <row r="166" spans="1:240" s="47" customFormat="1" ht="126">
      <c r="A166" s="61" t="s">
        <v>266</v>
      </c>
      <c r="B166" s="44" t="s">
        <v>267</v>
      </c>
      <c r="C166" s="14">
        <v>72000</v>
      </c>
      <c r="D166" s="20">
        <v>23255.8</v>
      </c>
      <c r="E166" s="20">
        <v>23255.8</v>
      </c>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c r="AH166" s="24"/>
      <c r="AI166" s="24"/>
      <c r="AJ166" s="24"/>
      <c r="AK166" s="24"/>
      <c r="AL166" s="24"/>
      <c r="AM166" s="24"/>
      <c r="AN166" s="24"/>
      <c r="AO166" s="24"/>
      <c r="AP166" s="24"/>
      <c r="AQ166" s="24"/>
      <c r="AR166" s="24"/>
      <c r="AS166" s="24"/>
      <c r="AT166" s="24"/>
      <c r="AU166" s="24"/>
      <c r="AV166" s="24"/>
      <c r="AW166" s="24"/>
      <c r="AX166" s="24"/>
      <c r="AY166" s="24"/>
      <c r="AZ166" s="24"/>
      <c r="BA166" s="24"/>
      <c r="BB166" s="24"/>
      <c r="BC166" s="24"/>
      <c r="BD166" s="24"/>
      <c r="BE166" s="24"/>
      <c r="BF166" s="24"/>
      <c r="BG166" s="24"/>
      <c r="BH166" s="24"/>
      <c r="BI166" s="24"/>
      <c r="BJ166" s="24"/>
      <c r="BK166" s="24"/>
      <c r="BL166" s="24"/>
      <c r="BM166" s="24"/>
      <c r="BN166" s="24"/>
      <c r="BO166" s="24"/>
      <c r="BP166" s="24"/>
      <c r="BQ166" s="24"/>
      <c r="BR166" s="24"/>
      <c r="BS166" s="24"/>
      <c r="BT166" s="24"/>
      <c r="BU166" s="24"/>
      <c r="BV166" s="24"/>
      <c r="BW166" s="24"/>
      <c r="BX166" s="24"/>
      <c r="BY166" s="24"/>
      <c r="BZ166" s="24"/>
      <c r="CA166" s="24"/>
      <c r="CB166" s="24"/>
      <c r="CC166" s="24"/>
      <c r="CD166" s="24"/>
      <c r="CE166" s="24"/>
      <c r="CF166" s="24"/>
      <c r="CG166" s="24"/>
      <c r="CH166" s="24"/>
      <c r="CI166" s="24"/>
      <c r="CJ166" s="24"/>
      <c r="CK166" s="24"/>
      <c r="CL166" s="24"/>
      <c r="CM166" s="24"/>
      <c r="CN166" s="24"/>
      <c r="CO166" s="24"/>
      <c r="CP166" s="24"/>
      <c r="CQ166" s="24"/>
      <c r="CR166" s="24"/>
      <c r="CS166" s="24"/>
      <c r="CT166" s="24"/>
      <c r="CU166" s="24"/>
      <c r="CV166" s="24"/>
      <c r="CW166" s="24"/>
      <c r="CX166" s="24"/>
      <c r="CY166" s="24"/>
      <c r="CZ166" s="24"/>
      <c r="DA166" s="24"/>
      <c r="DB166" s="24"/>
      <c r="DC166" s="24"/>
      <c r="DD166" s="24"/>
      <c r="DE166" s="24"/>
      <c r="DF166" s="24"/>
      <c r="DG166" s="24"/>
      <c r="DH166" s="24"/>
      <c r="DI166" s="24"/>
      <c r="DJ166" s="24"/>
      <c r="DK166" s="24"/>
      <c r="DL166" s="24"/>
      <c r="DM166" s="24"/>
      <c r="DN166" s="24"/>
      <c r="DO166" s="24"/>
      <c r="DP166" s="24"/>
      <c r="DQ166" s="24"/>
      <c r="DR166" s="24"/>
      <c r="DS166" s="24"/>
      <c r="DT166" s="24"/>
      <c r="DU166" s="24"/>
      <c r="DV166" s="24"/>
      <c r="DW166" s="24"/>
      <c r="DX166" s="24"/>
      <c r="DY166" s="24"/>
      <c r="DZ166" s="24"/>
      <c r="EA166" s="24"/>
      <c r="EB166" s="24"/>
      <c r="EC166" s="24"/>
      <c r="ED166" s="24"/>
      <c r="EE166" s="24"/>
      <c r="EF166" s="24"/>
      <c r="EG166" s="24"/>
      <c r="EH166" s="24"/>
      <c r="EI166" s="24"/>
      <c r="EJ166" s="24"/>
      <c r="EK166" s="24"/>
      <c r="EL166" s="24"/>
      <c r="EM166" s="24"/>
      <c r="EN166" s="24"/>
      <c r="EO166" s="24"/>
      <c r="EP166" s="24"/>
      <c r="EQ166" s="24"/>
      <c r="ER166" s="24"/>
      <c r="ES166" s="24"/>
      <c r="ET166" s="24"/>
      <c r="EU166" s="24"/>
      <c r="EV166" s="24"/>
      <c r="EW166" s="24"/>
      <c r="EX166" s="24"/>
      <c r="EY166" s="24"/>
      <c r="EZ166" s="24"/>
      <c r="FA166" s="24"/>
      <c r="FB166" s="24"/>
      <c r="FC166" s="24"/>
      <c r="FD166" s="24"/>
      <c r="FE166" s="24"/>
      <c r="FF166" s="24"/>
      <c r="FG166" s="24"/>
      <c r="FH166" s="24"/>
      <c r="FI166" s="24"/>
      <c r="FJ166" s="24"/>
      <c r="FK166" s="24"/>
      <c r="FL166" s="24"/>
      <c r="FM166" s="24"/>
      <c r="FN166" s="24"/>
      <c r="FO166" s="24"/>
      <c r="FP166" s="24"/>
      <c r="FQ166" s="24"/>
      <c r="FR166" s="24"/>
      <c r="FS166" s="24"/>
      <c r="FT166" s="24"/>
      <c r="FU166" s="24"/>
      <c r="FV166" s="24"/>
      <c r="FW166" s="24"/>
      <c r="FX166" s="24"/>
      <c r="FY166" s="24"/>
      <c r="FZ166" s="24"/>
      <c r="GA166" s="24"/>
      <c r="GB166" s="24"/>
      <c r="GC166" s="24"/>
      <c r="GD166" s="24"/>
      <c r="GE166" s="24"/>
      <c r="GF166" s="24"/>
      <c r="GG166" s="24"/>
      <c r="GH166" s="24"/>
      <c r="GI166" s="24"/>
      <c r="GJ166" s="24"/>
      <c r="GK166" s="24"/>
      <c r="GL166" s="24"/>
      <c r="GM166" s="24"/>
      <c r="GN166" s="24"/>
      <c r="GO166" s="24"/>
      <c r="GP166" s="24"/>
      <c r="GQ166" s="24"/>
      <c r="GR166" s="24"/>
      <c r="GS166" s="24"/>
      <c r="GT166" s="24"/>
      <c r="GU166" s="24"/>
      <c r="GV166" s="24"/>
      <c r="GW166" s="24"/>
      <c r="GX166" s="24"/>
      <c r="GY166" s="24"/>
      <c r="GZ166" s="24"/>
      <c r="HA166" s="24"/>
      <c r="HB166" s="24"/>
      <c r="HC166" s="24"/>
      <c r="HD166" s="24"/>
      <c r="HE166" s="24"/>
      <c r="HF166" s="24"/>
      <c r="HG166" s="24"/>
      <c r="HH166" s="24"/>
      <c r="HI166" s="24"/>
      <c r="HJ166" s="24"/>
      <c r="HK166" s="24"/>
      <c r="HL166" s="24"/>
      <c r="HM166" s="24"/>
      <c r="HN166" s="24"/>
      <c r="HO166" s="24"/>
      <c r="HP166" s="24"/>
      <c r="HQ166" s="24"/>
      <c r="HR166" s="24"/>
      <c r="HS166" s="24"/>
      <c r="HT166" s="24"/>
      <c r="HU166" s="24"/>
      <c r="HV166" s="24"/>
      <c r="HW166" s="24"/>
      <c r="HX166" s="24"/>
      <c r="HY166" s="24"/>
      <c r="HZ166" s="24"/>
      <c r="IA166" s="24"/>
      <c r="IB166" s="24"/>
      <c r="IC166" s="24"/>
      <c r="ID166" s="24"/>
      <c r="IE166" s="24"/>
      <c r="IF166" s="24"/>
    </row>
    <row r="167" spans="1:240" ht="47.25">
      <c r="A167" s="10" t="s">
        <v>268</v>
      </c>
      <c r="B167" s="31" t="s">
        <v>269</v>
      </c>
      <c r="C167" s="14">
        <v>23229.8</v>
      </c>
      <c r="D167" s="14">
        <v>21157.4</v>
      </c>
      <c r="E167" s="14">
        <v>21157.4</v>
      </c>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c r="AH167" s="24"/>
      <c r="AI167" s="24"/>
      <c r="AJ167" s="24"/>
      <c r="AK167" s="24"/>
      <c r="AL167" s="24"/>
      <c r="AM167" s="2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row>
    <row r="168" spans="1:240" s="47" customFormat="1" ht="63">
      <c r="A168" s="10" t="s">
        <v>270</v>
      </c>
      <c r="B168" s="44" t="s">
        <v>271</v>
      </c>
      <c r="C168" s="14">
        <v>1584.9</v>
      </c>
      <c r="D168" s="14">
        <v>1584.9</v>
      </c>
      <c r="E168" s="14">
        <v>1584.9</v>
      </c>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row>
    <row r="169" spans="1:240" s="47" customFormat="1" ht="63">
      <c r="A169" s="10" t="s">
        <v>270</v>
      </c>
      <c r="B169" s="44" t="s">
        <v>272</v>
      </c>
      <c r="C169" s="14">
        <v>422.6</v>
      </c>
      <c r="D169" s="14">
        <v>422.6</v>
      </c>
      <c r="E169" s="14">
        <v>422.6</v>
      </c>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c r="AK169" s="24"/>
      <c r="AL169" s="24"/>
      <c r="AM169" s="2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row>
    <row r="170" spans="1:240" s="47" customFormat="1" ht="63">
      <c r="A170" s="10" t="s">
        <v>270</v>
      </c>
      <c r="B170" s="44" t="s">
        <v>273</v>
      </c>
      <c r="C170" s="14">
        <v>528.29999999999995</v>
      </c>
      <c r="D170" s="14">
        <v>528.29999999999995</v>
      </c>
      <c r="E170" s="14">
        <v>528.29999999999995</v>
      </c>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row>
    <row r="171" spans="1:240" ht="78.75">
      <c r="A171" s="10" t="s">
        <v>270</v>
      </c>
      <c r="B171" s="31" t="s">
        <v>274</v>
      </c>
      <c r="C171" s="14">
        <v>0</v>
      </c>
      <c r="D171" s="20">
        <v>0</v>
      </c>
      <c r="E171" s="20">
        <v>0</v>
      </c>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row>
    <row r="172" spans="1:240" ht="78.75">
      <c r="A172" s="10" t="s">
        <v>270</v>
      </c>
      <c r="B172" s="44" t="s">
        <v>275</v>
      </c>
      <c r="C172" s="14">
        <v>0</v>
      </c>
      <c r="D172" s="20">
        <v>30000</v>
      </c>
      <c r="E172" s="20">
        <v>0</v>
      </c>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c r="AH172" s="24"/>
      <c r="AI172" s="24"/>
      <c r="AJ172" s="24"/>
      <c r="AK172" s="24"/>
      <c r="AL172" s="24"/>
      <c r="AM172" s="24"/>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row>
    <row r="173" spans="1:240" ht="31.5">
      <c r="A173" s="10" t="s">
        <v>270</v>
      </c>
      <c r="B173" s="44" t="s">
        <v>276</v>
      </c>
      <c r="C173" s="14">
        <v>32911.4</v>
      </c>
      <c r="D173" s="20">
        <v>0</v>
      </c>
      <c r="E173" s="20">
        <v>0</v>
      </c>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c r="AH173" s="24"/>
      <c r="AI173" s="24"/>
      <c r="AJ173" s="24"/>
      <c r="AK173" s="24"/>
      <c r="AL173" s="24"/>
      <c r="AM173" s="2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row>
    <row r="174" spans="1:240" s="47" customFormat="1" ht="63">
      <c r="A174" s="10" t="s">
        <v>270</v>
      </c>
      <c r="B174" s="31" t="s">
        <v>277</v>
      </c>
      <c r="C174" s="14">
        <v>528.29999999999995</v>
      </c>
      <c r="D174" s="14">
        <v>528.29999999999995</v>
      </c>
      <c r="E174" s="14">
        <v>528.29999999999995</v>
      </c>
      <c r="F174" s="6"/>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c r="AH174" s="24"/>
      <c r="AI174" s="24"/>
      <c r="AJ174" s="24"/>
      <c r="AK174" s="24"/>
      <c r="AL174" s="24"/>
      <c r="AM174" s="2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row>
    <row r="175" spans="1:240" s="47" customFormat="1" ht="47.25">
      <c r="A175" s="10" t="s">
        <v>270</v>
      </c>
      <c r="B175" s="31" t="s">
        <v>278</v>
      </c>
      <c r="C175" s="14">
        <v>3000</v>
      </c>
      <c r="D175" s="14">
        <v>3000</v>
      </c>
      <c r="E175" s="14">
        <v>3000</v>
      </c>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row>
    <row r="176" spans="1:240" s="47" customFormat="1" ht="78.75">
      <c r="A176" s="61" t="s">
        <v>270</v>
      </c>
      <c r="B176" s="31" t="s">
        <v>279</v>
      </c>
      <c r="C176" s="14">
        <v>3353.7</v>
      </c>
      <c r="D176" s="14">
        <v>3353.7</v>
      </c>
      <c r="E176" s="14">
        <v>3353.7</v>
      </c>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c r="AH176" s="24"/>
      <c r="AI176" s="24"/>
      <c r="AJ176" s="24"/>
      <c r="AK176" s="24"/>
      <c r="AL176" s="24"/>
      <c r="AM176" s="2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row>
    <row r="177" spans="1:240" s="47" customFormat="1" ht="31.5">
      <c r="A177" s="61" t="s">
        <v>280</v>
      </c>
      <c r="B177" s="31" t="s">
        <v>281</v>
      </c>
      <c r="C177" s="14">
        <v>21192.1</v>
      </c>
      <c r="D177" s="14">
        <v>21192.1</v>
      </c>
      <c r="E177" s="14">
        <v>21192.1</v>
      </c>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row>
    <row r="178" spans="1:240" s="47" customFormat="1" ht="47.25">
      <c r="A178" s="61" t="s">
        <v>280</v>
      </c>
      <c r="B178" s="31" t="s">
        <v>282</v>
      </c>
      <c r="C178" s="14">
        <v>1216.5</v>
      </c>
      <c r="D178" s="14">
        <v>1216.5</v>
      </c>
      <c r="E178" s="14">
        <v>1216.5</v>
      </c>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c r="AH178" s="24"/>
      <c r="AI178" s="24"/>
      <c r="AJ178" s="24"/>
      <c r="AK178" s="24"/>
      <c r="AL178" s="24"/>
      <c r="AM178" s="24"/>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row>
    <row r="179" spans="1:240" s="47" customFormat="1" ht="47.25">
      <c r="A179" s="61" t="s">
        <v>280</v>
      </c>
      <c r="B179" s="31" t="s">
        <v>283</v>
      </c>
      <c r="C179" s="14">
        <v>518</v>
      </c>
      <c r="D179" s="14">
        <v>518</v>
      </c>
      <c r="E179" s="14">
        <v>518</v>
      </c>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c r="AH179" s="24"/>
      <c r="AI179" s="24"/>
      <c r="AJ179" s="24"/>
      <c r="AK179" s="24"/>
      <c r="AL179" s="24"/>
      <c r="AM179" s="2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row>
    <row r="180" spans="1:240" s="47" customFormat="1" ht="63">
      <c r="A180" s="61" t="s">
        <v>280</v>
      </c>
      <c r="B180" s="31" t="s">
        <v>284</v>
      </c>
      <c r="C180" s="14">
        <v>917.6</v>
      </c>
      <c r="D180" s="14">
        <v>917.6</v>
      </c>
      <c r="E180" s="14">
        <v>917.6</v>
      </c>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row>
    <row r="181" spans="1:240" s="15" customFormat="1" ht="110.25">
      <c r="A181" s="61" t="s">
        <v>280</v>
      </c>
      <c r="B181" s="31" t="s">
        <v>285</v>
      </c>
      <c r="C181" s="14">
        <v>0</v>
      </c>
      <c r="D181" s="20">
        <v>0</v>
      </c>
      <c r="E181" s="20">
        <v>0</v>
      </c>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row>
    <row r="182" spans="1:240" s="15" customFormat="1" ht="78.75">
      <c r="A182" s="61" t="s">
        <v>280</v>
      </c>
      <c r="B182" s="31" t="s">
        <v>286</v>
      </c>
      <c r="C182" s="14">
        <v>1568.7</v>
      </c>
      <c r="D182" s="20">
        <v>0</v>
      </c>
      <c r="E182" s="20">
        <v>1500</v>
      </c>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c r="AH182" s="24"/>
      <c r="AI182" s="24"/>
      <c r="AJ182" s="24"/>
      <c r="AK182" s="24"/>
      <c r="AL182" s="24"/>
      <c r="AM182" s="2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row>
    <row r="183" spans="1:240" s="15" customFormat="1" ht="47.25">
      <c r="A183" s="61" t="s">
        <v>280</v>
      </c>
      <c r="B183" s="31" t="s">
        <v>287</v>
      </c>
      <c r="C183" s="14">
        <v>4156.5</v>
      </c>
      <c r="D183" s="14">
        <v>4156.5</v>
      </c>
      <c r="E183" s="14">
        <v>4156.5</v>
      </c>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c r="AH183" s="24"/>
      <c r="AI183" s="24"/>
      <c r="AJ183" s="24"/>
      <c r="AK183" s="24"/>
      <c r="AL183" s="24"/>
      <c r="AM183" s="2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row>
    <row r="184" spans="1:240" s="15" customFormat="1" ht="63">
      <c r="A184" s="61" t="s">
        <v>280</v>
      </c>
      <c r="B184" s="31" t="s">
        <v>288</v>
      </c>
      <c r="C184" s="14">
        <v>1028.8</v>
      </c>
      <c r="D184" s="20">
        <v>1078.8</v>
      </c>
      <c r="E184" s="20">
        <v>1078.8</v>
      </c>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c r="AH184" s="24"/>
      <c r="AI184" s="24"/>
      <c r="AJ184" s="24"/>
      <c r="AK184" s="24"/>
      <c r="AL184" s="24"/>
      <c r="AM184" s="24"/>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row>
    <row r="185" spans="1:240" s="15" customFormat="1" ht="63">
      <c r="A185" s="61" t="s">
        <v>280</v>
      </c>
      <c r="B185" s="31" t="s">
        <v>289</v>
      </c>
      <c r="C185" s="14">
        <v>1151.5999999999999</v>
      </c>
      <c r="D185" s="14">
        <v>1151.5999999999999</v>
      </c>
      <c r="E185" s="14">
        <v>1151.5999999999999</v>
      </c>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c r="AH185" s="24"/>
      <c r="AI185" s="24"/>
      <c r="AJ185" s="24"/>
      <c r="AK185" s="24"/>
      <c r="AL185" s="24"/>
      <c r="AM185" s="2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row>
    <row r="186" spans="1:240" ht="63">
      <c r="A186" s="57" t="s">
        <v>280</v>
      </c>
      <c r="B186" s="63" t="s">
        <v>290</v>
      </c>
      <c r="C186" s="14">
        <v>12245.1</v>
      </c>
      <c r="D186" s="14">
        <v>12245.1</v>
      </c>
      <c r="E186" s="14">
        <v>12245.1</v>
      </c>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row>
    <row r="187" spans="1:240" ht="110.25">
      <c r="A187" s="61" t="s">
        <v>291</v>
      </c>
      <c r="B187" s="31" t="s">
        <v>292</v>
      </c>
      <c r="C187" s="14">
        <v>3832.8</v>
      </c>
      <c r="D187" s="14">
        <v>3832.8</v>
      </c>
      <c r="E187" s="14">
        <v>3832.8</v>
      </c>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c r="AH187" s="24"/>
      <c r="AI187" s="24"/>
      <c r="AJ187" s="24"/>
      <c r="AK187" s="24"/>
      <c r="AL187" s="24"/>
      <c r="AM187" s="2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row>
    <row r="188" spans="1:240" s="15" customFormat="1" ht="110.25">
      <c r="A188" s="61" t="s">
        <v>291</v>
      </c>
      <c r="B188" s="31" t="s">
        <v>293</v>
      </c>
      <c r="C188" s="14">
        <v>1912.3</v>
      </c>
      <c r="D188" s="14">
        <v>1912.3</v>
      </c>
      <c r="E188" s="14">
        <v>1912.3</v>
      </c>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row>
    <row r="189" spans="1:240" s="15" customFormat="1" ht="47.25">
      <c r="A189" s="61" t="s">
        <v>280</v>
      </c>
      <c r="B189" s="31" t="s">
        <v>294</v>
      </c>
      <c r="C189" s="14">
        <v>234</v>
      </c>
      <c r="D189" s="14">
        <v>234</v>
      </c>
      <c r="E189" s="14">
        <v>234</v>
      </c>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row>
    <row r="190" spans="1:240" s="15" customFormat="1" ht="47.25">
      <c r="A190" s="64" t="s">
        <v>280</v>
      </c>
      <c r="B190" s="63" t="s">
        <v>295</v>
      </c>
      <c r="C190" s="14">
        <v>0</v>
      </c>
      <c r="D190" s="20">
        <v>0</v>
      </c>
      <c r="E190" s="20">
        <v>0</v>
      </c>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c r="AH190" s="24"/>
      <c r="AI190" s="24"/>
      <c r="AJ190" s="24"/>
      <c r="AK190" s="24"/>
      <c r="AL190" s="24"/>
      <c r="AM190" s="24"/>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row>
    <row r="191" spans="1:240" ht="94.5">
      <c r="A191" s="57" t="s">
        <v>296</v>
      </c>
      <c r="B191" s="31" t="s">
        <v>297</v>
      </c>
      <c r="C191" s="14">
        <v>14643.3</v>
      </c>
      <c r="D191" s="20">
        <v>40470</v>
      </c>
      <c r="E191" s="20">
        <v>1915.9</v>
      </c>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c r="AH191" s="24"/>
      <c r="AI191" s="24"/>
      <c r="AJ191" s="24"/>
      <c r="AK191" s="24"/>
      <c r="AL191" s="24"/>
      <c r="AM191" s="2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row>
    <row r="192" spans="1:240" s="47" customFormat="1" ht="78.75">
      <c r="A192" s="57" t="s">
        <v>296</v>
      </c>
      <c r="B192" s="60" t="s">
        <v>298</v>
      </c>
      <c r="C192" s="14">
        <v>0</v>
      </c>
      <c r="D192" s="20">
        <v>3920</v>
      </c>
      <c r="E192" s="20">
        <v>3920</v>
      </c>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row>
    <row r="193" spans="1:240" ht="31.5">
      <c r="A193" s="11" t="s">
        <v>299</v>
      </c>
      <c r="B193" s="12" t="s">
        <v>300</v>
      </c>
      <c r="C193" s="13">
        <f>SUM(C194:C237)</f>
        <v>2708973.0999999996</v>
      </c>
      <c r="D193" s="13">
        <f>SUM(D194:D237)</f>
        <v>2816029.399999999</v>
      </c>
      <c r="E193" s="13">
        <f>SUM(E194:E237)</f>
        <v>2869192.4</v>
      </c>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c r="AH193" s="24"/>
      <c r="AI193" s="24"/>
      <c r="AJ193" s="24"/>
      <c r="AK193" s="24"/>
      <c r="AL193" s="24"/>
      <c r="AM193" s="2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row>
    <row r="194" spans="1:240" ht="47.25">
      <c r="A194" s="10" t="s">
        <v>301</v>
      </c>
      <c r="B194" s="31" t="s">
        <v>302</v>
      </c>
      <c r="C194" s="14">
        <v>9225.9</v>
      </c>
      <c r="D194" s="20">
        <v>11117.9</v>
      </c>
      <c r="E194" s="20">
        <v>11480.2</v>
      </c>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c r="AH194" s="24"/>
      <c r="AI194" s="24"/>
      <c r="AJ194" s="24"/>
      <c r="AK194" s="24"/>
      <c r="AL194" s="24"/>
      <c r="AM194" s="2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row>
    <row r="195" spans="1:240" ht="47.25">
      <c r="A195" s="10" t="s">
        <v>303</v>
      </c>
      <c r="B195" s="31" t="s">
        <v>304</v>
      </c>
      <c r="C195" s="14">
        <v>216540.5</v>
      </c>
      <c r="D195" s="20">
        <v>242589.2</v>
      </c>
      <c r="E195" s="20">
        <v>273694.40000000002</v>
      </c>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c r="AH195" s="24"/>
      <c r="AI195" s="24"/>
      <c r="AJ195" s="24"/>
      <c r="AK195" s="24"/>
      <c r="AL195" s="24"/>
      <c r="AM195" s="2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row>
    <row r="196" spans="1:240" ht="63">
      <c r="A196" s="10" t="s">
        <v>305</v>
      </c>
      <c r="B196" s="31" t="s">
        <v>306</v>
      </c>
      <c r="C196" s="14">
        <v>3972.5</v>
      </c>
      <c r="D196" s="14">
        <v>3972.5</v>
      </c>
      <c r="E196" s="14">
        <v>3972.5</v>
      </c>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row>
    <row r="197" spans="1:240" ht="94.5">
      <c r="A197" s="10" t="s">
        <v>305</v>
      </c>
      <c r="B197" s="31" t="s">
        <v>307</v>
      </c>
      <c r="C197" s="14">
        <v>236.4</v>
      </c>
      <c r="D197" s="14">
        <v>236.4</v>
      </c>
      <c r="E197" s="14">
        <v>236.4</v>
      </c>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c r="AH197" s="24"/>
      <c r="AI197" s="24"/>
      <c r="AJ197" s="24"/>
      <c r="AK197" s="24"/>
      <c r="AL197" s="24"/>
      <c r="AM197" s="2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row>
    <row r="198" spans="1:240" ht="94.5">
      <c r="A198" s="10" t="s">
        <v>305</v>
      </c>
      <c r="B198" s="31" t="s">
        <v>308</v>
      </c>
      <c r="C198" s="14">
        <v>120.7</v>
      </c>
      <c r="D198" s="20">
        <v>110.1</v>
      </c>
      <c r="E198" s="20">
        <v>110.1</v>
      </c>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row>
    <row r="199" spans="1:240" ht="63">
      <c r="A199" s="10" t="s">
        <v>305</v>
      </c>
      <c r="B199" s="31" t="s">
        <v>309</v>
      </c>
      <c r="C199" s="14">
        <v>458.1</v>
      </c>
      <c r="D199" s="20">
        <v>418.5</v>
      </c>
      <c r="E199" s="20">
        <v>418.5</v>
      </c>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c r="AH199" s="24"/>
      <c r="AI199" s="24"/>
      <c r="AJ199" s="24"/>
      <c r="AK199" s="24"/>
      <c r="AL199" s="24"/>
      <c r="AM199" s="2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row>
    <row r="200" spans="1:240" ht="63">
      <c r="A200" s="10" t="s">
        <v>305</v>
      </c>
      <c r="B200" s="31" t="s">
        <v>310</v>
      </c>
      <c r="C200" s="14">
        <v>1066</v>
      </c>
      <c r="D200" s="14">
        <v>1066</v>
      </c>
      <c r="E200" s="14">
        <v>1066</v>
      </c>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c r="AH200" s="24"/>
      <c r="AI200" s="24"/>
      <c r="AJ200" s="24"/>
      <c r="AK200" s="24"/>
      <c r="AL200" s="24"/>
      <c r="AM200" s="2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row>
    <row r="201" spans="1:240" s="65" customFormat="1" ht="78.75">
      <c r="A201" s="10" t="s">
        <v>311</v>
      </c>
      <c r="B201" s="31" t="s">
        <v>312</v>
      </c>
      <c r="C201" s="14">
        <v>8166.4</v>
      </c>
      <c r="D201" s="14">
        <v>8166.4</v>
      </c>
      <c r="E201" s="14">
        <v>8166.4</v>
      </c>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c r="AK201" s="24"/>
      <c r="AL201" s="24"/>
      <c r="AM201" s="2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row>
    <row r="202" spans="1:240" ht="94.5">
      <c r="A202" s="10" t="s">
        <v>311</v>
      </c>
      <c r="B202" s="31" t="s">
        <v>313</v>
      </c>
      <c r="C202" s="14">
        <v>11584.5</v>
      </c>
      <c r="D202" s="20">
        <v>12106.9</v>
      </c>
      <c r="E202" s="20">
        <v>12591.2</v>
      </c>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c r="AH202" s="24"/>
      <c r="AI202" s="24"/>
      <c r="AJ202" s="24"/>
      <c r="AK202" s="24"/>
      <c r="AL202" s="24"/>
      <c r="AM202" s="24"/>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row>
    <row r="203" spans="1:240" ht="78.75">
      <c r="A203" s="10" t="s">
        <v>311</v>
      </c>
      <c r="B203" s="31" t="s">
        <v>314</v>
      </c>
      <c r="C203" s="14">
        <v>7503.1</v>
      </c>
      <c r="D203" s="20">
        <v>6803</v>
      </c>
      <c r="E203" s="20">
        <v>6803</v>
      </c>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c r="AH203" s="24"/>
      <c r="AI203" s="24"/>
      <c r="AJ203" s="24"/>
      <c r="AK203" s="24"/>
      <c r="AL203" s="24"/>
      <c r="AM203" s="2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row>
    <row r="204" spans="1:240" ht="47.25">
      <c r="A204" s="10" t="s">
        <v>311</v>
      </c>
      <c r="B204" s="31" t="s">
        <v>315</v>
      </c>
      <c r="C204" s="14">
        <v>59263</v>
      </c>
      <c r="D204" s="20">
        <v>61633.5</v>
      </c>
      <c r="E204" s="20">
        <v>64098.9</v>
      </c>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c r="AH204" s="24"/>
      <c r="AI204" s="24"/>
      <c r="AJ204" s="24"/>
      <c r="AK204" s="24"/>
      <c r="AL204" s="24"/>
      <c r="AM204" s="2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row>
    <row r="205" spans="1:240" ht="63">
      <c r="A205" s="10" t="s">
        <v>311</v>
      </c>
      <c r="B205" s="31" t="s">
        <v>316</v>
      </c>
      <c r="C205" s="14">
        <v>1850.3</v>
      </c>
      <c r="D205" s="14">
        <v>1850.3</v>
      </c>
      <c r="E205" s="14">
        <v>1850.3</v>
      </c>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c r="AH205" s="24"/>
      <c r="AI205" s="24"/>
      <c r="AJ205" s="24"/>
      <c r="AK205" s="24"/>
      <c r="AL205" s="24"/>
      <c r="AM205" s="2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row>
    <row r="206" spans="1:240" ht="63">
      <c r="A206" s="61" t="s">
        <v>311</v>
      </c>
      <c r="B206" s="37" t="s">
        <v>317</v>
      </c>
      <c r="C206" s="14">
        <v>0.1</v>
      </c>
      <c r="D206" s="20">
        <v>0.1</v>
      </c>
      <c r="E206" s="20">
        <v>0.1</v>
      </c>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row>
    <row r="207" spans="1:240" ht="78.75">
      <c r="A207" s="61" t="s">
        <v>311</v>
      </c>
      <c r="B207" s="37" t="s">
        <v>318</v>
      </c>
      <c r="C207" s="14">
        <v>10090.5</v>
      </c>
      <c r="D207" s="14">
        <v>10090.5</v>
      </c>
      <c r="E207" s="14">
        <v>10090.5</v>
      </c>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row>
    <row r="208" spans="1:240" ht="63">
      <c r="A208" s="10" t="s">
        <v>311</v>
      </c>
      <c r="B208" s="31" t="s">
        <v>319</v>
      </c>
      <c r="C208" s="14">
        <v>26474</v>
      </c>
      <c r="D208" s="20">
        <v>27533</v>
      </c>
      <c r="E208" s="20">
        <v>28634.3</v>
      </c>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row>
    <row r="209" spans="1:240" ht="63">
      <c r="A209" s="10" t="s">
        <v>311</v>
      </c>
      <c r="B209" s="31" t="s">
        <v>320</v>
      </c>
      <c r="C209" s="14">
        <v>178499.20000000001</v>
      </c>
      <c r="D209" s="20">
        <v>192064.8</v>
      </c>
      <c r="E209" s="20">
        <v>199747.4</v>
      </c>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4"/>
      <c r="AR209" s="24"/>
      <c r="AS209" s="24"/>
      <c r="AT209" s="24"/>
      <c r="AU209" s="24"/>
      <c r="AV209" s="24"/>
      <c r="AW209" s="24"/>
      <c r="AX209" s="24"/>
      <c r="AY209" s="24"/>
      <c r="AZ209" s="24"/>
      <c r="BA209" s="24"/>
      <c r="BB209" s="24"/>
      <c r="BC209" s="24"/>
      <c r="BD209" s="24"/>
      <c r="BE209" s="24"/>
      <c r="BF209" s="24"/>
      <c r="BG209" s="24"/>
      <c r="BH209" s="24"/>
      <c r="BI209" s="24"/>
      <c r="BJ209" s="24"/>
      <c r="BK209" s="24"/>
      <c r="BL209" s="24"/>
      <c r="BM209" s="24"/>
      <c r="BN209" s="24"/>
      <c r="BO209" s="24"/>
      <c r="BP209" s="24"/>
      <c r="BQ209" s="24"/>
      <c r="BR209" s="24"/>
      <c r="BS209" s="24"/>
      <c r="BT209" s="24"/>
      <c r="BU209" s="24"/>
      <c r="BV209" s="24"/>
      <c r="BW209" s="24"/>
      <c r="BX209" s="24"/>
      <c r="BY209" s="24"/>
      <c r="BZ209" s="24"/>
      <c r="CA209" s="24"/>
      <c r="CB209" s="24"/>
      <c r="CC209" s="24"/>
      <c r="CD209" s="24"/>
      <c r="CE209" s="24"/>
      <c r="CF209" s="24"/>
      <c r="CG209" s="24"/>
      <c r="CH209" s="24"/>
      <c r="CI209" s="24"/>
      <c r="CJ209" s="24"/>
      <c r="CK209" s="24"/>
      <c r="CL209" s="24"/>
      <c r="CM209" s="24"/>
      <c r="CN209" s="24"/>
      <c r="CO209" s="24"/>
      <c r="CP209" s="24"/>
      <c r="CQ209" s="24"/>
      <c r="CR209" s="24"/>
      <c r="CS209" s="24"/>
      <c r="CT209" s="24"/>
      <c r="CU209" s="24"/>
      <c r="CV209" s="24"/>
      <c r="CW209" s="24"/>
      <c r="CX209" s="24"/>
      <c r="CY209" s="24"/>
      <c r="CZ209" s="24"/>
      <c r="DA209" s="24"/>
      <c r="DB209" s="24"/>
      <c r="DC209" s="24"/>
      <c r="DD209" s="24"/>
      <c r="DE209" s="24"/>
      <c r="DF209" s="24"/>
      <c r="DG209" s="24"/>
      <c r="DH209" s="24"/>
      <c r="DI209" s="24"/>
      <c r="DJ209" s="24"/>
      <c r="DK209" s="24"/>
      <c r="DL209" s="24"/>
      <c r="DM209" s="24"/>
      <c r="DN209" s="24"/>
      <c r="DO209" s="24"/>
      <c r="DP209" s="24"/>
      <c r="DQ209" s="24"/>
      <c r="DR209" s="24"/>
      <c r="DS209" s="24"/>
      <c r="DT209" s="24"/>
      <c r="DU209" s="24"/>
      <c r="DV209" s="24"/>
      <c r="DW209" s="24"/>
      <c r="DX209" s="24"/>
      <c r="DY209" s="24"/>
      <c r="DZ209" s="24"/>
      <c r="EA209" s="24"/>
      <c r="EB209" s="24"/>
      <c r="EC209" s="24"/>
      <c r="ED209" s="24"/>
      <c r="EE209" s="24"/>
      <c r="EF209" s="24"/>
      <c r="EG209" s="24"/>
      <c r="EH209" s="24"/>
      <c r="EI209" s="24"/>
      <c r="EJ209" s="24"/>
      <c r="EK209" s="24"/>
      <c r="EL209" s="24"/>
      <c r="EM209" s="24"/>
      <c r="EN209" s="24"/>
      <c r="EO209" s="24"/>
      <c r="EP209" s="24"/>
      <c r="EQ209" s="24"/>
      <c r="ER209" s="24"/>
      <c r="ES209" s="24"/>
      <c r="ET209" s="24"/>
      <c r="EU209" s="24"/>
      <c r="EV209" s="24"/>
      <c r="EW209" s="24"/>
      <c r="EX209" s="24"/>
      <c r="EY209" s="24"/>
      <c r="EZ209" s="24"/>
      <c r="FA209" s="24"/>
      <c r="FB209" s="24"/>
      <c r="FC209" s="24"/>
      <c r="FD209" s="24"/>
      <c r="FE209" s="24"/>
      <c r="FF209" s="24"/>
      <c r="FG209" s="24"/>
      <c r="FH209" s="24"/>
      <c r="FI209" s="24"/>
      <c r="FJ209" s="24"/>
      <c r="FK209" s="24"/>
      <c r="FL209" s="24"/>
      <c r="FM209" s="24"/>
      <c r="FN209" s="24"/>
      <c r="FO209" s="24"/>
      <c r="FP209" s="24"/>
      <c r="FQ209" s="24"/>
      <c r="FR209" s="24"/>
      <c r="FS209" s="24"/>
      <c r="FT209" s="24"/>
      <c r="FU209" s="24"/>
      <c r="FV209" s="24"/>
      <c r="FW209" s="24"/>
      <c r="FX209" s="24"/>
      <c r="FY209" s="24"/>
      <c r="FZ209" s="24"/>
      <c r="GA209" s="24"/>
      <c r="GB209" s="24"/>
      <c r="GC209" s="24"/>
      <c r="GD209" s="24"/>
      <c r="GE209" s="24"/>
      <c r="GF209" s="24"/>
      <c r="GG209" s="24"/>
      <c r="GH209" s="24"/>
      <c r="GI209" s="24"/>
      <c r="GJ209" s="24"/>
      <c r="GK209" s="24"/>
      <c r="GL209" s="24"/>
      <c r="GM209" s="24"/>
      <c r="GN209" s="24"/>
      <c r="GO209" s="24"/>
      <c r="GP209" s="24"/>
      <c r="GQ209" s="24"/>
      <c r="GR209" s="24"/>
      <c r="GS209" s="24"/>
      <c r="GT209" s="24"/>
      <c r="GU209" s="24"/>
      <c r="GV209" s="24"/>
      <c r="GW209" s="24"/>
      <c r="GX209" s="24"/>
      <c r="GY209" s="24"/>
      <c r="GZ209" s="24"/>
      <c r="HA209" s="24"/>
      <c r="HB209" s="24"/>
      <c r="HC209" s="24"/>
      <c r="HD209" s="24"/>
      <c r="HE209" s="24"/>
      <c r="HF209" s="24"/>
      <c r="HG209" s="24"/>
      <c r="HH209" s="24"/>
      <c r="HI209" s="24"/>
      <c r="HJ209" s="24"/>
      <c r="HK209" s="24"/>
      <c r="HL209" s="24"/>
      <c r="HM209" s="24"/>
      <c r="HN209" s="24"/>
      <c r="HO209" s="24"/>
      <c r="HP209" s="24"/>
      <c r="HQ209" s="24"/>
      <c r="HR209" s="24"/>
      <c r="HS209" s="24"/>
      <c r="HT209" s="24"/>
      <c r="HU209" s="24"/>
      <c r="HV209" s="24"/>
      <c r="HW209" s="24"/>
      <c r="HX209" s="24"/>
      <c r="HY209" s="24"/>
      <c r="HZ209" s="24"/>
      <c r="IA209" s="24"/>
      <c r="IB209" s="24"/>
      <c r="IC209" s="24"/>
      <c r="ID209" s="24"/>
      <c r="IE209" s="24"/>
      <c r="IF209" s="24"/>
    </row>
    <row r="210" spans="1:240" ht="63">
      <c r="A210" s="10" t="s">
        <v>311</v>
      </c>
      <c r="B210" s="31" t="s">
        <v>321</v>
      </c>
      <c r="C210" s="14">
        <v>133158.5</v>
      </c>
      <c r="D210" s="20">
        <v>138326</v>
      </c>
      <c r="E210" s="20">
        <v>143700.29999999999</v>
      </c>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4"/>
      <c r="AR210" s="24"/>
      <c r="AS210" s="24"/>
      <c r="AT210" s="24"/>
      <c r="AU210" s="24"/>
      <c r="AV210" s="24"/>
      <c r="AW210" s="24"/>
      <c r="AX210" s="24"/>
      <c r="AY210" s="24"/>
      <c r="AZ210" s="24"/>
      <c r="BA210" s="24"/>
      <c r="BB210" s="24"/>
      <c r="BC210" s="24"/>
      <c r="BD210" s="24"/>
      <c r="BE210" s="24"/>
      <c r="BF210" s="24"/>
      <c r="BG210" s="24"/>
      <c r="BH210" s="24"/>
      <c r="BI210" s="24"/>
      <c r="BJ210" s="24"/>
      <c r="BK210" s="24"/>
      <c r="BL210" s="24"/>
      <c r="BM210" s="24"/>
      <c r="BN210" s="24"/>
      <c r="BO210" s="24"/>
      <c r="BP210" s="24"/>
      <c r="BQ210" s="24"/>
      <c r="BR210" s="24"/>
      <c r="BS210" s="24"/>
      <c r="BT210" s="24"/>
      <c r="BU210" s="24"/>
      <c r="BV210" s="24"/>
      <c r="BW210" s="24"/>
      <c r="BX210" s="24"/>
      <c r="BY210" s="24"/>
      <c r="BZ210" s="24"/>
      <c r="CA210" s="24"/>
      <c r="CB210" s="24"/>
      <c r="CC210" s="24"/>
      <c r="CD210" s="24"/>
      <c r="CE210" s="24"/>
      <c r="CF210" s="24"/>
      <c r="CG210" s="24"/>
      <c r="CH210" s="24"/>
      <c r="CI210" s="24"/>
      <c r="CJ210" s="24"/>
      <c r="CK210" s="24"/>
      <c r="CL210" s="24"/>
      <c r="CM210" s="24"/>
      <c r="CN210" s="24"/>
      <c r="CO210" s="24"/>
      <c r="CP210" s="24"/>
      <c r="CQ210" s="24"/>
      <c r="CR210" s="24"/>
      <c r="CS210" s="24"/>
      <c r="CT210" s="24"/>
      <c r="CU210" s="24"/>
      <c r="CV210" s="24"/>
      <c r="CW210" s="24"/>
      <c r="CX210" s="24"/>
      <c r="CY210" s="24"/>
      <c r="CZ210" s="24"/>
      <c r="DA210" s="24"/>
      <c r="DB210" s="24"/>
      <c r="DC210" s="24"/>
      <c r="DD210" s="24"/>
      <c r="DE210" s="24"/>
      <c r="DF210" s="24"/>
      <c r="DG210" s="24"/>
      <c r="DH210" s="24"/>
      <c r="DI210" s="24"/>
      <c r="DJ210" s="24"/>
      <c r="DK210" s="24"/>
      <c r="DL210" s="24"/>
      <c r="DM210" s="24"/>
      <c r="DN210" s="24"/>
      <c r="DO210" s="24"/>
      <c r="DP210" s="24"/>
      <c r="DQ210" s="24"/>
      <c r="DR210" s="24"/>
      <c r="DS210" s="24"/>
      <c r="DT210" s="24"/>
      <c r="DU210" s="24"/>
      <c r="DV210" s="24"/>
      <c r="DW210" s="24"/>
      <c r="DX210" s="24"/>
      <c r="DY210" s="24"/>
      <c r="DZ210" s="24"/>
      <c r="EA210" s="24"/>
      <c r="EB210" s="24"/>
      <c r="EC210" s="24"/>
      <c r="ED210" s="24"/>
      <c r="EE210" s="24"/>
      <c r="EF210" s="24"/>
      <c r="EG210" s="24"/>
      <c r="EH210" s="24"/>
      <c r="EI210" s="24"/>
      <c r="EJ210" s="24"/>
      <c r="EK210" s="24"/>
      <c r="EL210" s="24"/>
      <c r="EM210" s="24"/>
      <c r="EN210" s="24"/>
      <c r="EO210" s="24"/>
      <c r="EP210" s="24"/>
      <c r="EQ210" s="24"/>
      <c r="ER210" s="24"/>
      <c r="ES210" s="24"/>
      <c r="ET210" s="24"/>
      <c r="EU210" s="24"/>
      <c r="EV210" s="24"/>
      <c r="EW210" s="24"/>
      <c r="EX210" s="24"/>
      <c r="EY210" s="24"/>
      <c r="EZ210" s="24"/>
      <c r="FA210" s="24"/>
      <c r="FB210" s="24"/>
      <c r="FC210" s="24"/>
      <c r="FD210" s="24"/>
      <c r="FE210" s="24"/>
      <c r="FF210" s="24"/>
      <c r="FG210" s="24"/>
      <c r="FH210" s="24"/>
      <c r="FI210" s="24"/>
      <c r="FJ210" s="24"/>
      <c r="FK210" s="24"/>
      <c r="FL210" s="24"/>
      <c r="FM210" s="24"/>
      <c r="FN210" s="24"/>
      <c r="FO210" s="24"/>
      <c r="FP210" s="24"/>
      <c r="FQ210" s="24"/>
      <c r="FR210" s="24"/>
      <c r="FS210" s="24"/>
      <c r="FT210" s="24"/>
      <c r="FU210" s="24"/>
      <c r="FV210" s="24"/>
      <c r="FW210" s="24"/>
      <c r="FX210" s="24"/>
      <c r="FY210" s="24"/>
      <c r="FZ210" s="24"/>
      <c r="GA210" s="24"/>
      <c r="GB210" s="24"/>
      <c r="GC210" s="24"/>
      <c r="GD210" s="24"/>
      <c r="GE210" s="24"/>
      <c r="GF210" s="24"/>
      <c r="GG210" s="24"/>
      <c r="GH210" s="24"/>
      <c r="GI210" s="24"/>
      <c r="GJ210" s="24"/>
      <c r="GK210" s="24"/>
      <c r="GL210" s="24"/>
      <c r="GM210" s="24"/>
      <c r="GN210" s="24"/>
      <c r="GO210" s="24"/>
      <c r="GP210" s="24"/>
      <c r="GQ210" s="24"/>
      <c r="GR210" s="24"/>
      <c r="GS210" s="24"/>
      <c r="GT210" s="24"/>
      <c r="GU210" s="24"/>
      <c r="GV210" s="24"/>
      <c r="GW210" s="24"/>
      <c r="GX210" s="24"/>
      <c r="GY210" s="24"/>
      <c r="GZ210" s="24"/>
      <c r="HA210" s="24"/>
      <c r="HB210" s="24"/>
      <c r="HC210" s="24"/>
      <c r="HD210" s="24"/>
      <c r="HE210" s="24"/>
      <c r="HF210" s="24"/>
      <c r="HG210" s="24"/>
      <c r="HH210" s="24"/>
      <c r="HI210" s="24"/>
      <c r="HJ210" s="24"/>
      <c r="HK210" s="24"/>
      <c r="HL210" s="24"/>
      <c r="HM210" s="24"/>
      <c r="HN210" s="24"/>
      <c r="HO210" s="24"/>
      <c r="HP210" s="24"/>
      <c r="HQ210" s="24"/>
      <c r="HR210" s="24"/>
      <c r="HS210" s="24"/>
      <c r="HT210" s="24"/>
      <c r="HU210" s="24"/>
      <c r="HV210" s="24"/>
      <c r="HW210" s="24"/>
      <c r="HX210" s="24"/>
      <c r="HY210" s="24"/>
      <c r="HZ210" s="24"/>
      <c r="IA210" s="24"/>
      <c r="IB210" s="24"/>
      <c r="IC210" s="24"/>
      <c r="ID210" s="24"/>
      <c r="IE210" s="24"/>
      <c r="IF210" s="24"/>
    </row>
    <row r="211" spans="1:240" ht="78.75">
      <c r="A211" s="10" t="s">
        <v>311</v>
      </c>
      <c r="B211" s="31" t="s">
        <v>322</v>
      </c>
      <c r="C211" s="14">
        <v>56400</v>
      </c>
      <c r="D211" s="20">
        <v>81876.5</v>
      </c>
      <c r="E211" s="20">
        <v>82827.199999999997</v>
      </c>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4"/>
      <c r="AR211" s="24"/>
      <c r="AS211" s="24"/>
      <c r="AT211" s="24"/>
      <c r="AU211" s="24"/>
      <c r="AV211" s="24"/>
      <c r="AW211" s="24"/>
      <c r="AX211" s="24"/>
      <c r="AY211" s="24"/>
      <c r="AZ211" s="24"/>
      <c r="BA211" s="24"/>
      <c r="BB211" s="24"/>
      <c r="BC211" s="24"/>
      <c r="BD211" s="24"/>
      <c r="BE211" s="24"/>
      <c r="BF211" s="24"/>
      <c r="BG211" s="24"/>
      <c r="BH211" s="24"/>
      <c r="BI211" s="24"/>
      <c r="BJ211" s="24"/>
      <c r="BK211" s="24"/>
      <c r="BL211" s="24"/>
      <c r="BM211" s="24"/>
      <c r="BN211" s="24"/>
      <c r="BO211" s="24"/>
      <c r="BP211" s="24"/>
      <c r="BQ211" s="24"/>
      <c r="BR211" s="24"/>
      <c r="BS211" s="24"/>
      <c r="BT211" s="24"/>
      <c r="BU211" s="24"/>
      <c r="BV211" s="24"/>
      <c r="BW211" s="24"/>
      <c r="BX211" s="24"/>
      <c r="BY211" s="24"/>
      <c r="BZ211" s="24"/>
      <c r="CA211" s="24"/>
      <c r="CB211" s="24"/>
      <c r="CC211" s="24"/>
      <c r="CD211" s="24"/>
      <c r="CE211" s="24"/>
      <c r="CF211" s="24"/>
      <c r="CG211" s="24"/>
      <c r="CH211" s="24"/>
      <c r="CI211" s="24"/>
      <c r="CJ211" s="24"/>
      <c r="CK211" s="24"/>
      <c r="CL211" s="24"/>
      <c r="CM211" s="24"/>
      <c r="CN211" s="24"/>
      <c r="CO211" s="24"/>
      <c r="CP211" s="24"/>
      <c r="CQ211" s="24"/>
      <c r="CR211" s="24"/>
      <c r="CS211" s="24"/>
      <c r="CT211" s="24"/>
      <c r="CU211" s="24"/>
      <c r="CV211" s="24"/>
      <c r="CW211" s="24"/>
      <c r="CX211" s="24"/>
      <c r="CY211" s="24"/>
      <c r="CZ211" s="24"/>
      <c r="DA211" s="24"/>
      <c r="DB211" s="24"/>
      <c r="DC211" s="24"/>
      <c r="DD211" s="24"/>
      <c r="DE211" s="24"/>
      <c r="DF211" s="24"/>
      <c r="DG211" s="24"/>
      <c r="DH211" s="24"/>
      <c r="DI211" s="24"/>
      <c r="DJ211" s="24"/>
      <c r="DK211" s="24"/>
      <c r="DL211" s="24"/>
      <c r="DM211" s="24"/>
      <c r="DN211" s="24"/>
      <c r="DO211" s="24"/>
      <c r="DP211" s="24"/>
      <c r="DQ211" s="24"/>
      <c r="DR211" s="24"/>
      <c r="DS211" s="24"/>
      <c r="DT211" s="24"/>
      <c r="DU211" s="24"/>
      <c r="DV211" s="24"/>
      <c r="DW211" s="24"/>
      <c r="DX211" s="24"/>
      <c r="DY211" s="24"/>
      <c r="DZ211" s="24"/>
      <c r="EA211" s="24"/>
      <c r="EB211" s="24"/>
      <c r="EC211" s="24"/>
      <c r="ED211" s="24"/>
      <c r="EE211" s="24"/>
      <c r="EF211" s="24"/>
      <c r="EG211" s="24"/>
      <c r="EH211" s="24"/>
      <c r="EI211" s="24"/>
      <c r="EJ211" s="24"/>
      <c r="EK211" s="24"/>
      <c r="EL211" s="24"/>
      <c r="EM211" s="24"/>
      <c r="EN211" s="24"/>
      <c r="EO211" s="24"/>
      <c r="EP211" s="24"/>
      <c r="EQ211" s="24"/>
      <c r="ER211" s="24"/>
      <c r="ES211" s="24"/>
      <c r="ET211" s="24"/>
      <c r="EU211" s="24"/>
      <c r="EV211" s="24"/>
      <c r="EW211" s="24"/>
      <c r="EX211" s="24"/>
      <c r="EY211" s="24"/>
      <c r="EZ211" s="24"/>
      <c r="FA211" s="24"/>
      <c r="FB211" s="24"/>
      <c r="FC211" s="24"/>
      <c r="FD211" s="24"/>
      <c r="FE211" s="24"/>
      <c r="FF211" s="24"/>
      <c r="FG211" s="24"/>
      <c r="FH211" s="24"/>
      <c r="FI211" s="24"/>
      <c r="FJ211" s="24"/>
      <c r="FK211" s="24"/>
      <c r="FL211" s="24"/>
      <c r="FM211" s="24"/>
      <c r="FN211" s="24"/>
      <c r="FO211" s="24"/>
      <c r="FP211" s="24"/>
      <c r="FQ211" s="24"/>
      <c r="FR211" s="24"/>
      <c r="FS211" s="24"/>
      <c r="FT211" s="24"/>
      <c r="FU211" s="24"/>
      <c r="FV211" s="24"/>
      <c r="FW211" s="24"/>
      <c r="FX211" s="24"/>
      <c r="FY211" s="24"/>
      <c r="FZ211" s="24"/>
      <c r="GA211" s="24"/>
      <c r="GB211" s="24"/>
      <c r="GC211" s="24"/>
      <c r="GD211" s="24"/>
      <c r="GE211" s="24"/>
      <c r="GF211" s="24"/>
      <c r="GG211" s="24"/>
      <c r="GH211" s="24"/>
      <c r="GI211" s="24"/>
      <c r="GJ211" s="24"/>
      <c r="GK211" s="24"/>
      <c r="GL211" s="24"/>
      <c r="GM211" s="24"/>
      <c r="GN211" s="24"/>
      <c r="GO211" s="24"/>
      <c r="GP211" s="24"/>
      <c r="GQ211" s="24"/>
      <c r="GR211" s="24"/>
      <c r="GS211" s="24"/>
      <c r="GT211" s="24"/>
      <c r="GU211" s="24"/>
      <c r="GV211" s="24"/>
      <c r="GW211" s="24"/>
      <c r="GX211" s="24"/>
      <c r="GY211" s="24"/>
      <c r="GZ211" s="24"/>
      <c r="HA211" s="24"/>
      <c r="HB211" s="24"/>
      <c r="HC211" s="24"/>
      <c r="HD211" s="24"/>
      <c r="HE211" s="24"/>
      <c r="HF211" s="24"/>
      <c r="HG211" s="24"/>
      <c r="HH211" s="24"/>
      <c r="HI211" s="24"/>
      <c r="HJ211" s="24"/>
      <c r="HK211" s="24"/>
      <c r="HL211" s="24"/>
      <c r="HM211" s="24"/>
      <c r="HN211" s="24"/>
      <c r="HO211" s="24"/>
      <c r="HP211" s="24"/>
      <c r="HQ211" s="24"/>
      <c r="HR211" s="24"/>
      <c r="HS211" s="24"/>
      <c r="HT211" s="24"/>
      <c r="HU211" s="24"/>
      <c r="HV211" s="24"/>
      <c r="HW211" s="24"/>
      <c r="HX211" s="24"/>
      <c r="HY211" s="24"/>
      <c r="HZ211" s="24"/>
      <c r="IA211" s="24"/>
      <c r="IB211" s="24"/>
      <c r="IC211" s="24"/>
      <c r="ID211" s="24"/>
      <c r="IE211" s="24"/>
      <c r="IF211" s="24"/>
    </row>
    <row r="212" spans="1:240" ht="94.5">
      <c r="A212" s="10" t="s">
        <v>311</v>
      </c>
      <c r="B212" s="31" t="s">
        <v>323</v>
      </c>
      <c r="C212" s="14">
        <v>515.9</v>
      </c>
      <c r="D212" s="20">
        <v>536.5</v>
      </c>
      <c r="E212" s="20">
        <v>558</v>
      </c>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4"/>
      <c r="AR212" s="24"/>
      <c r="AS212" s="24"/>
      <c r="AT212" s="24"/>
      <c r="AU212" s="24"/>
      <c r="AV212" s="24"/>
      <c r="AW212" s="24"/>
      <c r="AX212" s="24"/>
      <c r="AY212" s="24"/>
      <c r="AZ212" s="24"/>
      <c r="BA212" s="24"/>
      <c r="BB212" s="24"/>
      <c r="BC212" s="24"/>
      <c r="BD212" s="24"/>
      <c r="BE212" s="24"/>
      <c r="BF212" s="24"/>
      <c r="BG212" s="24"/>
      <c r="BH212" s="24"/>
      <c r="BI212" s="24"/>
      <c r="BJ212" s="24"/>
      <c r="BK212" s="24"/>
      <c r="BL212" s="24"/>
      <c r="BM212" s="24"/>
      <c r="BN212" s="24"/>
      <c r="BO212" s="24"/>
      <c r="BP212" s="24"/>
      <c r="BQ212" s="24"/>
      <c r="BR212" s="24"/>
      <c r="BS212" s="24"/>
      <c r="BT212" s="24"/>
      <c r="BU212" s="24"/>
      <c r="BV212" s="24"/>
      <c r="BW212" s="24"/>
      <c r="BX212" s="24"/>
      <c r="BY212" s="24"/>
      <c r="BZ212" s="24"/>
      <c r="CA212" s="24"/>
      <c r="CB212" s="24"/>
      <c r="CC212" s="24"/>
      <c r="CD212" s="24"/>
      <c r="CE212" s="24"/>
      <c r="CF212" s="24"/>
      <c r="CG212" s="24"/>
      <c r="CH212" s="24"/>
      <c r="CI212" s="24"/>
      <c r="CJ212" s="24"/>
      <c r="CK212" s="24"/>
      <c r="CL212" s="24"/>
      <c r="CM212" s="24"/>
      <c r="CN212" s="24"/>
      <c r="CO212" s="24"/>
      <c r="CP212" s="24"/>
      <c r="CQ212" s="24"/>
      <c r="CR212" s="24"/>
      <c r="CS212" s="24"/>
      <c r="CT212" s="24"/>
      <c r="CU212" s="24"/>
      <c r="CV212" s="24"/>
      <c r="CW212" s="24"/>
      <c r="CX212" s="24"/>
      <c r="CY212" s="24"/>
      <c r="CZ212" s="24"/>
      <c r="DA212" s="24"/>
      <c r="DB212" s="24"/>
      <c r="DC212" s="24"/>
      <c r="DD212" s="24"/>
      <c r="DE212" s="24"/>
      <c r="DF212" s="24"/>
      <c r="DG212" s="24"/>
      <c r="DH212" s="24"/>
      <c r="DI212" s="24"/>
      <c r="DJ212" s="24"/>
      <c r="DK212" s="24"/>
      <c r="DL212" s="24"/>
      <c r="DM212" s="24"/>
      <c r="DN212" s="24"/>
      <c r="DO212" s="24"/>
      <c r="DP212" s="24"/>
      <c r="DQ212" s="24"/>
      <c r="DR212" s="24"/>
      <c r="DS212" s="24"/>
      <c r="DT212" s="24"/>
      <c r="DU212" s="24"/>
      <c r="DV212" s="24"/>
      <c r="DW212" s="24"/>
      <c r="DX212" s="24"/>
      <c r="DY212" s="24"/>
      <c r="DZ212" s="24"/>
      <c r="EA212" s="24"/>
      <c r="EB212" s="24"/>
      <c r="EC212" s="24"/>
      <c r="ED212" s="24"/>
      <c r="EE212" s="24"/>
      <c r="EF212" s="24"/>
      <c r="EG212" s="24"/>
      <c r="EH212" s="24"/>
      <c r="EI212" s="24"/>
      <c r="EJ212" s="24"/>
      <c r="EK212" s="24"/>
      <c r="EL212" s="24"/>
      <c r="EM212" s="24"/>
      <c r="EN212" s="24"/>
      <c r="EO212" s="24"/>
      <c r="EP212" s="24"/>
      <c r="EQ212" s="24"/>
      <c r="ER212" s="24"/>
      <c r="ES212" s="24"/>
      <c r="ET212" s="24"/>
      <c r="EU212" s="24"/>
      <c r="EV212" s="24"/>
      <c r="EW212" s="24"/>
      <c r="EX212" s="24"/>
      <c r="EY212" s="24"/>
      <c r="EZ212" s="24"/>
      <c r="FA212" s="24"/>
      <c r="FB212" s="24"/>
      <c r="FC212" s="24"/>
      <c r="FD212" s="24"/>
      <c r="FE212" s="24"/>
      <c r="FF212" s="24"/>
      <c r="FG212" s="24"/>
      <c r="FH212" s="24"/>
      <c r="FI212" s="24"/>
      <c r="FJ212" s="24"/>
      <c r="FK212" s="24"/>
      <c r="FL212" s="24"/>
      <c r="FM212" s="24"/>
      <c r="FN212" s="24"/>
      <c r="FO212" s="24"/>
      <c r="FP212" s="24"/>
      <c r="FQ212" s="24"/>
      <c r="FR212" s="24"/>
      <c r="FS212" s="24"/>
      <c r="FT212" s="24"/>
      <c r="FU212" s="24"/>
      <c r="FV212" s="24"/>
      <c r="FW212" s="24"/>
      <c r="FX212" s="24"/>
      <c r="FY212" s="24"/>
      <c r="FZ212" s="24"/>
      <c r="GA212" s="24"/>
      <c r="GB212" s="24"/>
      <c r="GC212" s="24"/>
      <c r="GD212" s="24"/>
      <c r="GE212" s="24"/>
      <c r="GF212" s="24"/>
      <c r="GG212" s="24"/>
      <c r="GH212" s="24"/>
      <c r="GI212" s="24"/>
      <c r="GJ212" s="24"/>
      <c r="GK212" s="24"/>
      <c r="GL212" s="24"/>
      <c r="GM212" s="24"/>
      <c r="GN212" s="24"/>
      <c r="GO212" s="24"/>
      <c r="GP212" s="24"/>
      <c r="GQ212" s="24"/>
      <c r="GR212" s="24"/>
      <c r="GS212" s="24"/>
      <c r="GT212" s="24"/>
      <c r="GU212" s="24"/>
      <c r="GV212" s="24"/>
      <c r="GW212" s="24"/>
      <c r="GX212" s="24"/>
      <c r="GY212" s="24"/>
      <c r="GZ212" s="24"/>
      <c r="HA212" s="24"/>
      <c r="HB212" s="24"/>
      <c r="HC212" s="24"/>
      <c r="HD212" s="24"/>
      <c r="HE212" s="24"/>
      <c r="HF212" s="24"/>
      <c r="HG212" s="24"/>
      <c r="HH212" s="24"/>
      <c r="HI212" s="24"/>
      <c r="HJ212" s="24"/>
      <c r="HK212" s="24"/>
      <c r="HL212" s="24"/>
      <c r="HM212" s="24"/>
      <c r="HN212" s="24"/>
      <c r="HO212" s="24"/>
      <c r="HP212" s="24"/>
      <c r="HQ212" s="24"/>
      <c r="HR212" s="24"/>
      <c r="HS212" s="24"/>
      <c r="HT212" s="24"/>
      <c r="HU212" s="24"/>
      <c r="HV212" s="24"/>
      <c r="HW212" s="24"/>
      <c r="HX212" s="24"/>
      <c r="HY212" s="24"/>
      <c r="HZ212" s="24"/>
      <c r="IA212" s="24"/>
      <c r="IB212" s="24"/>
      <c r="IC212" s="24"/>
      <c r="ID212" s="24"/>
      <c r="IE212" s="24"/>
      <c r="IF212" s="24"/>
    </row>
    <row r="213" spans="1:240" ht="204.75">
      <c r="A213" s="10" t="s">
        <v>311</v>
      </c>
      <c r="B213" s="31" t="s">
        <v>324</v>
      </c>
      <c r="C213" s="14">
        <v>331</v>
      </c>
      <c r="D213" s="20">
        <v>0</v>
      </c>
      <c r="E213" s="20">
        <v>0</v>
      </c>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4"/>
      <c r="AR213" s="24"/>
      <c r="AS213" s="24"/>
      <c r="AT213" s="24"/>
      <c r="AU213" s="24"/>
      <c r="AV213" s="24"/>
      <c r="AW213" s="24"/>
      <c r="AX213" s="24"/>
      <c r="AY213" s="24"/>
      <c r="AZ213" s="24"/>
      <c r="BA213" s="24"/>
      <c r="BB213" s="24"/>
      <c r="BC213" s="24"/>
      <c r="BD213" s="24"/>
      <c r="BE213" s="24"/>
      <c r="BF213" s="24"/>
      <c r="BG213" s="24"/>
      <c r="BH213" s="24"/>
      <c r="BI213" s="24"/>
      <c r="BJ213" s="24"/>
      <c r="BK213" s="24"/>
      <c r="BL213" s="24"/>
      <c r="BM213" s="24"/>
      <c r="BN213" s="24"/>
      <c r="BO213" s="24"/>
      <c r="BP213" s="24"/>
      <c r="BQ213" s="24"/>
      <c r="BR213" s="24"/>
      <c r="BS213" s="24"/>
      <c r="BT213" s="24"/>
      <c r="BU213" s="24"/>
      <c r="BV213" s="24"/>
      <c r="BW213" s="24"/>
      <c r="BX213" s="24"/>
      <c r="BY213" s="24"/>
      <c r="BZ213" s="24"/>
      <c r="CA213" s="24"/>
      <c r="CB213" s="24"/>
      <c r="CC213" s="24"/>
      <c r="CD213" s="24"/>
      <c r="CE213" s="24"/>
      <c r="CF213" s="24"/>
      <c r="CG213" s="24"/>
      <c r="CH213" s="24"/>
      <c r="CI213" s="24"/>
      <c r="CJ213" s="24"/>
      <c r="CK213" s="24"/>
      <c r="CL213" s="24"/>
      <c r="CM213" s="24"/>
      <c r="CN213" s="24"/>
      <c r="CO213" s="24"/>
      <c r="CP213" s="24"/>
      <c r="CQ213" s="24"/>
      <c r="CR213" s="24"/>
      <c r="CS213" s="24"/>
      <c r="CT213" s="24"/>
      <c r="CU213" s="24"/>
      <c r="CV213" s="24"/>
      <c r="CW213" s="24"/>
      <c r="CX213" s="24"/>
      <c r="CY213" s="24"/>
      <c r="CZ213" s="24"/>
      <c r="DA213" s="24"/>
      <c r="DB213" s="24"/>
      <c r="DC213" s="24"/>
      <c r="DD213" s="24"/>
      <c r="DE213" s="24"/>
      <c r="DF213" s="24"/>
      <c r="DG213" s="24"/>
      <c r="DH213" s="24"/>
      <c r="DI213" s="24"/>
      <c r="DJ213" s="24"/>
      <c r="DK213" s="24"/>
      <c r="DL213" s="24"/>
      <c r="DM213" s="24"/>
      <c r="DN213" s="24"/>
      <c r="DO213" s="24"/>
      <c r="DP213" s="24"/>
      <c r="DQ213" s="24"/>
      <c r="DR213" s="24"/>
      <c r="DS213" s="24"/>
      <c r="DT213" s="24"/>
      <c r="DU213" s="24"/>
      <c r="DV213" s="24"/>
      <c r="DW213" s="24"/>
      <c r="DX213" s="24"/>
      <c r="DY213" s="24"/>
      <c r="DZ213" s="24"/>
      <c r="EA213" s="24"/>
      <c r="EB213" s="24"/>
      <c r="EC213" s="24"/>
      <c r="ED213" s="24"/>
      <c r="EE213" s="24"/>
      <c r="EF213" s="24"/>
      <c r="EG213" s="24"/>
      <c r="EH213" s="24"/>
      <c r="EI213" s="24"/>
      <c r="EJ213" s="24"/>
      <c r="EK213" s="24"/>
      <c r="EL213" s="24"/>
      <c r="EM213" s="24"/>
      <c r="EN213" s="24"/>
      <c r="EO213" s="24"/>
      <c r="EP213" s="24"/>
      <c r="EQ213" s="24"/>
      <c r="ER213" s="24"/>
      <c r="ES213" s="24"/>
      <c r="ET213" s="24"/>
      <c r="EU213" s="24"/>
      <c r="EV213" s="24"/>
      <c r="EW213" s="24"/>
      <c r="EX213" s="24"/>
      <c r="EY213" s="24"/>
      <c r="EZ213" s="24"/>
      <c r="FA213" s="24"/>
      <c r="FB213" s="24"/>
      <c r="FC213" s="24"/>
      <c r="FD213" s="24"/>
      <c r="FE213" s="24"/>
      <c r="FF213" s="24"/>
      <c r="FG213" s="24"/>
      <c r="FH213" s="24"/>
      <c r="FI213" s="24"/>
      <c r="FJ213" s="24"/>
      <c r="FK213" s="24"/>
      <c r="FL213" s="24"/>
      <c r="FM213" s="24"/>
      <c r="FN213" s="24"/>
      <c r="FO213" s="24"/>
      <c r="FP213" s="24"/>
      <c r="FQ213" s="24"/>
      <c r="FR213" s="24"/>
      <c r="FS213" s="24"/>
      <c r="FT213" s="24"/>
      <c r="FU213" s="24"/>
      <c r="FV213" s="24"/>
      <c r="FW213" s="24"/>
      <c r="FX213" s="24"/>
      <c r="FY213" s="24"/>
      <c r="FZ213" s="24"/>
      <c r="GA213" s="24"/>
      <c r="GB213" s="24"/>
      <c r="GC213" s="24"/>
      <c r="GD213" s="24"/>
      <c r="GE213" s="24"/>
      <c r="GF213" s="24"/>
      <c r="GG213" s="24"/>
      <c r="GH213" s="24"/>
      <c r="GI213" s="24"/>
      <c r="GJ213" s="24"/>
      <c r="GK213" s="24"/>
      <c r="GL213" s="24"/>
      <c r="GM213" s="24"/>
      <c r="GN213" s="24"/>
      <c r="GO213" s="24"/>
      <c r="GP213" s="24"/>
      <c r="GQ213" s="24"/>
      <c r="GR213" s="24"/>
      <c r="GS213" s="24"/>
      <c r="GT213" s="24"/>
      <c r="GU213" s="24"/>
      <c r="GV213" s="24"/>
      <c r="GW213" s="24"/>
      <c r="GX213" s="24"/>
      <c r="GY213" s="24"/>
      <c r="GZ213" s="24"/>
      <c r="HA213" s="24"/>
      <c r="HB213" s="24"/>
      <c r="HC213" s="24"/>
      <c r="HD213" s="24"/>
      <c r="HE213" s="24"/>
      <c r="HF213" s="24"/>
      <c r="HG213" s="24"/>
      <c r="HH213" s="24"/>
      <c r="HI213" s="24"/>
      <c r="HJ213" s="24"/>
      <c r="HK213" s="24"/>
      <c r="HL213" s="24"/>
      <c r="HM213" s="24"/>
      <c r="HN213" s="24"/>
      <c r="HO213" s="24"/>
      <c r="HP213" s="24"/>
      <c r="HQ213" s="24"/>
      <c r="HR213" s="24"/>
      <c r="HS213" s="24"/>
      <c r="HT213" s="24"/>
      <c r="HU213" s="24"/>
      <c r="HV213" s="24"/>
      <c r="HW213" s="24"/>
      <c r="HX213" s="24"/>
      <c r="HY213" s="24"/>
      <c r="HZ213" s="24"/>
      <c r="IA213" s="24"/>
      <c r="IB213" s="24"/>
      <c r="IC213" s="24"/>
      <c r="ID213" s="24"/>
      <c r="IE213" s="24"/>
      <c r="IF213" s="24"/>
    </row>
    <row r="214" spans="1:240" ht="94.5">
      <c r="A214" s="10" t="s">
        <v>311</v>
      </c>
      <c r="B214" s="31" t="s">
        <v>325</v>
      </c>
      <c r="C214" s="14">
        <v>27.2</v>
      </c>
      <c r="D214" s="20">
        <v>27.2</v>
      </c>
      <c r="E214" s="20">
        <v>27.2</v>
      </c>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4"/>
      <c r="AR214" s="24"/>
      <c r="AS214" s="24"/>
      <c r="AT214" s="24"/>
      <c r="AU214" s="24"/>
      <c r="AV214" s="24"/>
      <c r="AW214" s="24"/>
      <c r="AX214" s="24"/>
      <c r="AY214" s="24"/>
      <c r="AZ214" s="24"/>
      <c r="BA214" s="24"/>
      <c r="BB214" s="24"/>
      <c r="BC214" s="24"/>
      <c r="BD214" s="24"/>
      <c r="BE214" s="24"/>
      <c r="BF214" s="24"/>
      <c r="BG214" s="24"/>
      <c r="BH214" s="24"/>
      <c r="BI214" s="24"/>
      <c r="BJ214" s="24"/>
      <c r="BK214" s="24"/>
      <c r="BL214" s="24"/>
      <c r="BM214" s="24"/>
      <c r="BN214" s="24"/>
      <c r="BO214" s="24"/>
      <c r="BP214" s="24"/>
      <c r="BQ214" s="24"/>
      <c r="BR214" s="24"/>
      <c r="BS214" s="24"/>
      <c r="BT214" s="24"/>
      <c r="BU214" s="24"/>
      <c r="BV214" s="24"/>
      <c r="BW214" s="24"/>
      <c r="BX214" s="24"/>
      <c r="BY214" s="24"/>
      <c r="BZ214" s="24"/>
      <c r="CA214" s="24"/>
      <c r="CB214" s="24"/>
      <c r="CC214" s="24"/>
      <c r="CD214" s="24"/>
      <c r="CE214" s="24"/>
      <c r="CF214" s="24"/>
      <c r="CG214" s="24"/>
      <c r="CH214" s="24"/>
      <c r="CI214" s="24"/>
      <c r="CJ214" s="24"/>
      <c r="CK214" s="24"/>
      <c r="CL214" s="24"/>
      <c r="CM214" s="24"/>
      <c r="CN214" s="24"/>
      <c r="CO214" s="24"/>
      <c r="CP214" s="24"/>
      <c r="CQ214" s="24"/>
      <c r="CR214" s="24"/>
      <c r="CS214" s="24"/>
      <c r="CT214" s="24"/>
      <c r="CU214" s="24"/>
      <c r="CV214" s="24"/>
      <c r="CW214" s="24"/>
      <c r="CX214" s="24"/>
      <c r="CY214" s="24"/>
      <c r="CZ214" s="24"/>
      <c r="DA214" s="24"/>
      <c r="DB214" s="24"/>
      <c r="DC214" s="24"/>
      <c r="DD214" s="24"/>
      <c r="DE214" s="24"/>
      <c r="DF214" s="24"/>
      <c r="DG214" s="24"/>
      <c r="DH214" s="24"/>
      <c r="DI214" s="24"/>
      <c r="DJ214" s="24"/>
      <c r="DK214" s="24"/>
      <c r="DL214" s="24"/>
      <c r="DM214" s="24"/>
      <c r="DN214" s="24"/>
      <c r="DO214" s="24"/>
      <c r="DP214" s="24"/>
      <c r="DQ214" s="24"/>
      <c r="DR214" s="24"/>
      <c r="DS214" s="24"/>
      <c r="DT214" s="24"/>
      <c r="DU214" s="24"/>
      <c r="DV214" s="24"/>
      <c r="DW214" s="24"/>
      <c r="DX214" s="24"/>
      <c r="DY214" s="24"/>
      <c r="DZ214" s="24"/>
      <c r="EA214" s="24"/>
      <c r="EB214" s="24"/>
      <c r="EC214" s="24"/>
      <c r="ED214" s="24"/>
      <c r="EE214" s="24"/>
      <c r="EF214" s="24"/>
      <c r="EG214" s="24"/>
      <c r="EH214" s="24"/>
      <c r="EI214" s="24"/>
      <c r="EJ214" s="24"/>
      <c r="EK214" s="24"/>
      <c r="EL214" s="24"/>
      <c r="EM214" s="24"/>
      <c r="EN214" s="24"/>
      <c r="EO214" s="24"/>
      <c r="EP214" s="24"/>
      <c r="EQ214" s="24"/>
      <c r="ER214" s="24"/>
      <c r="ES214" s="24"/>
      <c r="ET214" s="24"/>
      <c r="EU214" s="24"/>
      <c r="EV214" s="24"/>
      <c r="EW214" s="24"/>
      <c r="EX214" s="24"/>
      <c r="EY214" s="24"/>
      <c r="EZ214" s="24"/>
      <c r="FA214" s="24"/>
      <c r="FB214" s="24"/>
      <c r="FC214" s="24"/>
      <c r="FD214" s="24"/>
      <c r="FE214" s="24"/>
      <c r="FF214" s="24"/>
      <c r="FG214" s="24"/>
      <c r="FH214" s="24"/>
      <c r="FI214" s="24"/>
      <c r="FJ214" s="24"/>
      <c r="FK214" s="24"/>
      <c r="FL214" s="24"/>
      <c r="FM214" s="24"/>
      <c r="FN214" s="24"/>
      <c r="FO214" s="24"/>
      <c r="FP214" s="24"/>
      <c r="FQ214" s="24"/>
      <c r="FR214" s="24"/>
      <c r="FS214" s="24"/>
      <c r="FT214" s="24"/>
      <c r="FU214" s="24"/>
      <c r="FV214" s="24"/>
      <c r="FW214" s="24"/>
      <c r="FX214" s="24"/>
      <c r="FY214" s="24"/>
      <c r="FZ214" s="24"/>
      <c r="GA214" s="24"/>
      <c r="GB214" s="24"/>
      <c r="GC214" s="24"/>
      <c r="GD214" s="24"/>
      <c r="GE214" s="24"/>
      <c r="GF214" s="24"/>
      <c r="GG214" s="24"/>
      <c r="GH214" s="24"/>
      <c r="GI214" s="24"/>
      <c r="GJ214" s="24"/>
      <c r="GK214" s="24"/>
      <c r="GL214" s="24"/>
      <c r="GM214" s="24"/>
      <c r="GN214" s="24"/>
      <c r="GO214" s="24"/>
      <c r="GP214" s="24"/>
      <c r="GQ214" s="24"/>
      <c r="GR214" s="24"/>
      <c r="GS214" s="24"/>
      <c r="GT214" s="24"/>
      <c r="GU214" s="24"/>
      <c r="GV214" s="24"/>
      <c r="GW214" s="24"/>
      <c r="GX214" s="24"/>
      <c r="GY214" s="24"/>
      <c r="GZ214" s="24"/>
      <c r="HA214" s="24"/>
      <c r="HB214" s="24"/>
      <c r="HC214" s="24"/>
      <c r="HD214" s="24"/>
      <c r="HE214" s="24"/>
      <c r="HF214" s="24"/>
      <c r="HG214" s="24"/>
      <c r="HH214" s="24"/>
      <c r="HI214" s="24"/>
      <c r="HJ214" s="24"/>
      <c r="HK214" s="24"/>
      <c r="HL214" s="24"/>
      <c r="HM214" s="24"/>
      <c r="HN214" s="24"/>
      <c r="HO214" s="24"/>
      <c r="HP214" s="24"/>
      <c r="HQ214" s="24"/>
      <c r="HR214" s="24"/>
      <c r="HS214" s="24"/>
      <c r="HT214" s="24"/>
      <c r="HU214" s="24"/>
      <c r="HV214" s="24"/>
      <c r="HW214" s="24"/>
      <c r="HX214" s="24"/>
      <c r="HY214" s="24"/>
      <c r="HZ214" s="24"/>
      <c r="IA214" s="24"/>
      <c r="IB214" s="24"/>
      <c r="IC214" s="24"/>
      <c r="ID214" s="24"/>
      <c r="IE214" s="24"/>
      <c r="IF214" s="24"/>
    </row>
    <row r="215" spans="1:240" ht="63">
      <c r="A215" s="10" t="s">
        <v>311</v>
      </c>
      <c r="B215" s="31" t="s">
        <v>326</v>
      </c>
      <c r="C215" s="14">
        <v>65532.5</v>
      </c>
      <c r="D215" s="20">
        <v>88553.5</v>
      </c>
      <c r="E215" s="20">
        <v>89004.6</v>
      </c>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4"/>
      <c r="AR215" s="24"/>
      <c r="AS215" s="24"/>
      <c r="AT215" s="24"/>
      <c r="AU215" s="24"/>
      <c r="AV215" s="24"/>
      <c r="AW215" s="24"/>
      <c r="AX215" s="24"/>
      <c r="AY215" s="24"/>
      <c r="AZ215" s="24"/>
      <c r="BA215" s="24"/>
      <c r="BB215" s="24"/>
      <c r="BC215" s="24"/>
      <c r="BD215" s="24"/>
      <c r="BE215" s="24"/>
      <c r="BF215" s="24"/>
      <c r="BG215" s="24"/>
      <c r="BH215" s="24"/>
      <c r="BI215" s="24"/>
      <c r="BJ215" s="24"/>
      <c r="BK215" s="24"/>
      <c r="BL215" s="24"/>
      <c r="BM215" s="24"/>
      <c r="BN215" s="24"/>
      <c r="BO215" s="24"/>
      <c r="BP215" s="24"/>
      <c r="BQ215" s="24"/>
      <c r="BR215" s="24"/>
      <c r="BS215" s="24"/>
      <c r="BT215" s="24"/>
      <c r="BU215" s="24"/>
      <c r="BV215" s="24"/>
      <c r="BW215" s="24"/>
      <c r="BX215" s="24"/>
      <c r="BY215" s="24"/>
      <c r="BZ215" s="24"/>
      <c r="CA215" s="24"/>
      <c r="CB215" s="24"/>
      <c r="CC215" s="24"/>
      <c r="CD215" s="24"/>
      <c r="CE215" s="24"/>
      <c r="CF215" s="24"/>
      <c r="CG215" s="24"/>
      <c r="CH215" s="24"/>
      <c r="CI215" s="24"/>
      <c r="CJ215" s="24"/>
      <c r="CK215" s="24"/>
      <c r="CL215" s="24"/>
      <c r="CM215" s="24"/>
      <c r="CN215" s="24"/>
      <c r="CO215" s="24"/>
      <c r="CP215" s="24"/>
      <c r="CQ215" s="24"/>
      <c r="CR215" s="24"/>
      <c r="CS215" s="24"/>
      <c r="CT215" s="24"/>
      <c r="CU215" s="24"/>
      <c r="CV215" s="24"/>
      <c r="CW215" s="24"/>
      <c r="CX215" s="24"/>
      <c r="CY215" s="24"/>
      <c r="CZ215" s="24"/>
      <c r="DA215" s="24"/>
      <c r="DB215" s="24"/>
      <c r="DC215" s="24"/>
      <c r="DD215" s="24"/>
      <c r="DE215" s="24"/>
      <c r="DF215" s="24"/>
      <c r="DG215" s="24"/>
      <c r="DH215" s="24"/>
      <c r="DI215" s="24"/>
      <c r="DJ215" s="24"/>
      <c r="DK215" s="24"/>
      <c r="DL215" s="24"/>
      <c r="DM215" s="24"/>
      <c r="DN215" s="24"/>
      <c r="DO215" s="24"/>
      <c r="DP215" s="24"/>
      <c r="DQ215" s="24"/>
      <c r="DR215" s="24"/>
      <c r="DS215" s="24"/>
      <c r="DT215" s="24"/>
      <c r="DU215" s="24"/>
      <c r="DV215" s="24"/>
      <c r="DW215" s="24"/>
      <c r="DX215" s="24"/>
      <c r="DY215" s="24"/>
      <c r="DZ215" s="24"/>
      <c r="EA215" s="24"/>
      <c r="EB215" s="24"/>
      <c r="EC215" s="24"/>
      <c r="ED215" s="24"/>
      <c r="EE215" s="24"/>
      <c r="EF215" s="24"/>
      <c r="EG215" s="24"/>
      <c r="EH215" s="24"/>
      <c r="EI215" s="24"/>
      <c r="EJ215" s="24"/>
      <c r="EK215" s="24"/>
      <c r="EL215" s="24"/>
      <c r="EM215" s="24"/>
      <c r="EN215" s="24"/>
      <c r="EO215" s="24"/>
      <c r="EP215" s="24"/>
      <c r="EQ215" s="24"/>
      <c r="ER215" s="24"/>
      <c r="ES215" s="24"/>
      <c r="ET215" s="24"/>
      <c r="EU215" s="24"/>
      <c r="EV215" s="24"/>
      <c r="EW215" s="24"/>
      <c r="EX215" s="24"/>
      <c r="EY215" s="24"/>
      <c r="EZ215" s="24"/>
      <c r="FA215" s="24"/>
      <c r="FB215" s="24"/>
      <c r="FC215" s="24"/>
      <c r="FD215" s="24"/>
      <c r="FE215" s="24"/>
      <c r="FF215" s="24"/>
      <c r="FG215" s="24"/>
      <c r="FH215" s="24"/>
      <c r="FI215" s="24"/>
      <c r="FJ215" s="24"/>
      <c r="FK215" s="24"/>
      <c r="FL215" s="24"/>
      <c r="FM215" s="24"/>
      <c r="FN215" s="24"/>
      <c r="FO215" s="24"/>
      <c r="FP215" s="24"/>
      <c r="FQ215" s="24"/>
      <c r="FR215" s="24"/>
      <c r="FS215" s="24"/>
      <c r="FT215" s="24"/>
      <c r="FU215" s="24"/>
      <c r="FV215" s="24"/>
      <c r="FW215" s="24"/>
      <c r="FX215" s="24"/>
      <c r="FY215" s="24"/>
      <c r="FZ215" s="24"/>
      <c r="GA215" s="24"/>
      <c r="GB215" s="24"/>
      <c r="GC215" s="24"/>
      <c r="GD215" s="24"/>
      <c r="GE215" s="24"/>
      <c r="GF215" s="24"/>
      <c r="GG215" s="24"/>
      <c r="GH215" s="24"/>
      <c r="GI215" s="24"/>
      <c r="GJ215" s="24"/>
      <c r="GK215" s="24"/>
      <c r="GL215" s="24"/>
      <c r="GM215" s="24"/>
      <c r="GN215" s="24"/>
      <c r="GO215" s="24"/>
      <c r="GP215" s="24"/>
      <c r="GQ215" s="24"/>
      <c r="GR215" s="24"/>
      <c r="GS215" s="24"/>
      <c r="GT215" s="24"/>
      <c r="GU215" s="24"/>
      <c r="GV215" s="24"/>
      <c r="GW215" s="24"/>
      <c r="GX215" s="24"/>
      <c r="GY215" s="24"/>
      <c r="GZ215" s="24"/>
      <c r="HA215" s="24"/>
      <c r="HB215" s="24"/>
      <c r="HC215" s="24"/>
      <c r="HD215" s="24"/>
      <c r="HE215" s="24"/>
      <c r="HF215" s="24"/>
      <c r="HG215" s="24"/>
      <c r="HH215" s="24"/>
      <c r="HI215" s="24"/>
      <c r="HJ215" s="24"/>
      <c r="HK215" s="24"/>
      <c r="HL215" s="24"/>
      <c r="HM215" s="24"/>
      <c r="HN215" s="24"/>
      <c r="HO215" s="24"/>
      <c r="HP215" s="24"/>
      <c r="HQ215" s="24"/>
      <c r="HR215" s="24"/>
      <c r="HS215" s="24"/>
      <c r="HT215" s="24"/>
      <c r="HU215" s="24"/>
      <c r="HV215" s="24"/>
      <c r="HW215" s="24"/>
      <c r="HX215" s="24"/>
      <c r="HY215" s="24"/>
      <c r="HZ215" s="24"/>
      <c r="IA215" s="24"/>
      <c r="IB215" s="24"/>
      <c r="IC215" s="24"/>
      <c r="ID215" s="24"/>
      <c r="IE215" s="24"/>
      <c r="IF215" s="24"/>
    </row>
    <row r="216" spans="1:240" ht="110.25">
      <c r="A216" s="10" t="s">
        <v>311</v>
      </c>
      <c r="B216" s="31" t="s">
        <v>327</v>
      </c>
      <c r="C216" s="14">
        <v>88.2</v>
      </c>
      <c r="D216" s="20">
        <v>88.2</v>
      </c>
      <c r="E216" s="20">
        <v>88.2</v>
      </c>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4"/>
      <c r="AR216" s="24"/>
      <c r="AS216" s="24"/>
      <c r="AT216" s="24"/>
      <c r="AU216" s="24"/>
      <c r="AV216" s="24"/>
      <c r="AW216" s="24"/>
      <c r="AX216" s="24"/>
      <c r="AY216" s="24"/>
      <c r="AZ216" s="24"/>
      <c r="BA216" s="24"/>
      <c r="BB216" s="24"/>
      <c r="BC216" s="24"/>
      <c r="BD216" s="24"/>
      <c r="BE216" s="24"/>
      <c r="BF216" s="24"/>
      <c r="BG216" s="24"/>
      <c r="BH216" s="24"/>
      <c r="BI216" s="24"/>
      <c r="BJ216" s="24"/>
      <c r="BK216" s="24"/>
      <c r="BL216" s="24"/>
      <c r="BM216" s="24"/>
      <c r="BN216" s="24"/>
      <c r="BO216" s="24"/>
      <c r="BP216" s="24"/>
      <c r="BQ216" s="24"/>
      <c r="BR216" s="24"/>
      <c r="BS216" s="24"/>
      <c r="BT216" s="24"/>
      <c r="BU216" s="24"/>
      <c r="BV216" s="24"/>
      <c r="BW216" s="24"/>
      <c r="BX216" s="24"/>
      <c r="BY216" s="24"/>
      <c r="BZ216" s="24"/>
      <c r="CA216" s="24"/>
      <c r="CB216" s="24"/>
      <c r="CC216" s="24"/>
      <c r="CD216" s="24"/>
      <c r="CE216" s="24"/>
      <c r="CF216" s="24"/>
      <c r="CG216" s="24"/>
      <c r="CH216" s="24"/>
      <c r="CI216" s="24"/>
      <c r="CJ216" s="24"/>
      <c r="CK216" s="24"/>
      <c r="CL216" s="24"/>
      <c r="CM216" s="24"/>
      <c r="CN216" s="24"/>
      <c r="CO216" s="24"/>
      <c r="CP216" s="24"/>
      <c r="CQ216" s="24"/>
      <c r="CR216" s="24"/>
      <c r="CS216" s="24"/>
      <c r="CT216" s="24"/>
      <c r="CU216" s="24"/>
      <c r="CV216" s="24"/>
      <c r="CW216" s="24"/>
      <c r="CX216" s="24"/>
      <c r="CY216" s="24"/>
      <c r="CZ216" s="24"/>
      <c r="DA216" s="24"/>
      <c r="DB216" s="24"/>
      <c r="DC216" s="24"/>
      <c r="DD216" s="24"/>
      <c r="DE216" s="24"/>
      <c r="DF216" s="24"/>
      <c r="DG216" s="24"/>
      <c r="DH216" s="24"/>
      <c r="DI216" s="24"/>
      <c r="DJ216" s="24"/>
      <c r="DK216" s="24"/>
      <c r="DL216" s="24"/>
      <c r="DM216" s="24"/>
      <c r="DN216" s="24"/>
      <c r="DO216" s="24"/>
      <c r="DP216" s="24"/>
      <c r="DQ216" s="24"/>
      <c r="DR216" s="24"/>
      <c r="DS216" s="24"/>
      <c r="DT216" s="24"/>
      <c r="DU216" s="24"/>
      <c r="DV216" s="24"/>
      <c r="DW216" s="24"/>
      <c r="DX216" s="24"/>
      <c r="DY216" s="24"/>
      <c r="DZ216" s="24"/>
      <c r="EA216" s="24"/>
      <c r="EB216" s="24"/>
      <c r="EC216" s="24"/>
      <c r="ED216" s="24"/>
      <c r="EE216" s="24"/>
      <c r="EF216" s="24"/>
      <c r="EG216" s="24"/>
      <c r="EH216" s="24"/>
      <c r="EI216" s="24"/>
      <c r="EJ216" s="24"/>
      <c r="EK216" s="24"/>
      <c r="EL216" s="24"/>
      <c r="EM216" s="24"/>
      <c r="EN216" s="24"/>
      <c r="EO216" s="24"/>
      <c r="EP216" s="24"/>
      <c r="EQ216" s="24"/>
      <c r="ER216" s="24"/>
      <c r="ES216" s="24"/>
      <c r="ET216" s="24"/>
      <c r="EU216" s="24"/>
      <c r="EV216" s="24"/>
      <c r="EW216" s="24"/>
      <c r="EX216" s="24"/>
      <c r="EY216" s="24"/>
      <c r="EZ216" s="24"/>
      <c r="FA216" s="24"/>
      <c r="FB216" s="24"/>
      <c r="FC216" s="24"/>
      <c r="FD216" s="24"/>
      <c r="FE216" s="24"/>
      <c r="FF216" s="24"/>
      <c r="FG216" s="24"/>
      <c r="FH216" s="24"/>
      <c r="FI216" s="24"/>
      <c r="FJ216" s="24"/>
      <c r="FK216" s="24"/>
      <c r="FL216" s="24"/>
      <c r="FM216" s="24"/>
      <c r="FN216" s="24"/>
      <c r="FO216" s="24"/>
      <c r="FP216" s="24"/>
      <c r="FQ216" s="24"/>
      <c r="FR216" s="24"/>
      <c r="FS216" s="24"/>
      <c r="FT216" s="24"/>
      <c r="FU216" s="24"/>
      <c r="FV216" s="24"/>
      <c r="FW216" s="24"/>
      <c r="FX216" s="24"/>
      <c r="FY216" s="24"/>
      <c r="FZ216" s="24"/>
      <c r="GA216" s="24"/>
      <c r="GB216" s="24"/>
      <c r="GC216" s="24"/>
      <c r="GD216" s="24"/>
      <c r="GE216" s="24"/>
      <c r="GF216" s="24"/>
      <c r="GG216" s="24"/>
      <c r="GH216" s="24"/>
      <c r="GI216" s="24"/>
      <c r="GJ216" s="24"/>
      <c r="GK216" s="24"/>
      <c r="GL216" s="24"/>
      <c r="GM216" s="24"/>
      <c r="GN216" s="24"/>
      <c r="GO216" s="24"/>
      <c r="GP216" s="24"/>
      <c r="GQ216" s="24"/>
      <c r="GR216" s="24"/>
      <c r="GS216" s="24"/>
      <c r="GT216" s="24"/>
      <c r="GU216" s="24"/>
      <c r="GV216" s="24"/>
      <c r="GW216" s="24"/>
      <c r="GX216" s="24"/>
      <c r="GY216" s="24"/>
      <c r="GZ216" s="24"/>
      <c r="HA216" s="24"/>
      <c r="HB216" s="24"/>
      <c r="HC216" s="24"/>
      <c r="HD216" s="24"/>
      <c r="HE216" s="24"/>
      <c r="HF216" s="24"/>
      <c r="HG216" s="24"/>
      <c r="HH216" s="24"/>
      <c r="HI216" s="24"/>
      <c r="HJ216" s="24"/>
      <c r="HK216" s="24"/>
      <c r="HL216" s="24"/>
      <c r="HM216" s="24"/>
      <c r="HN216" s="24"/>
      <c r="HO216" s="24"/>
      <c r="HP216" s="24"/>
      <c r="HQ216" s="24"/>
      <c r="HR216" s="24"/>
      <c r="HS216" s="24"/>
      <c r="HT216" s="24"/>
      <c r="HU216" s="24"/>
      <c r="HV216" s="24"/>
      <c r="HW216" s="24"/>
      <c r="HX216" s="24"/>
      <c r="HY216" s="24"/>
      <c r="HZ216" s="24"/>
      <c r="IA216" s="24"/>
      <c r="IB216" s="24"/>
      <c r="IC216" s="24"/>
      <c r="ID216" s="24"/>
      <c r="IE216" s="24"/>
      <c r="IF216" s="24"/>
    </row>
    <row r="217" spans="1:240" ht="78.75">
      <c r="A217" s="10" t="s">
        <v>311</v>
      </c>
      <c r="B217" s="62" t="s">
        <v>328</v>
      </c>
      <c r="C217" s="14">
        <v>71.8</v>
      </c>
      <c r="D217" s="20">
        <v>71.8</v>
      </c>
      <c r="E217" s="20">
        <v>71.8</v>
      </c>
    </row>
    <row r="218" spans="1:240" ht="94.5">
      <c r="A218" s="10" t="s">
        <v>311</v>
      </c>
      <c r="B218" s="31" t="s">
        <v>329</v>
      </c>
      <c r="C218" s="14">
        <v>11184.5</v>
      </c>
      <c r="D218" s="20">
        <v>9557.9</v>
      </c>
      <c r="E218" s="20">
        <v>10991.9</v>
      </c>
    </row>
    <row r="219" spans="1:240" ht="110.25">
      <c r="A219" s="10" t="s">
        <v>330</v>
      </c>
      <c r="B219" s="31" t="s">
        <v>331</v>
      </c>
      <c r="C219" s="14">
        <v>4180</v>
      </c>
      <c r="D219" s="14">
        <v>4180</v>
      </c>
      <c r="E219" s="14">
        <v>4180</v>
      </c>
    </row>
    <row r="220" spans="1:240" ht="141.75">
      <c r="A220" s="10" t="s">
        <v>330</v>
      </c>
      <c r="B220" s="31" t="s">
        <v>332</v>
      </c>
      <c r="C220" s="66">
        <v>46622.5</v>
      </c>
      <c r="D220" s="66">
        <v>46708.2</v>
      </c>
      <c r="E220" s="66">
        <v>46350.3</v>
      </c>
    </row>
    <row r="221" spans="1:240" ht="110.25">
      <c r="A221" s="10" t="s">
        <v>330</v>
      </c>
      <c r="B221" s="31" t="s">
        <v>333</v>
      </c>
      <c r="C221" s="14">
        <v>852507.5</v>
      </c>
      <c r="D221" s="14">
        <v>852507.5</v>
      </c>
      <c r="E221" s="14">
        <v>852507.5</v>
      </c>
    </row>
    <row r="222" spans="1:240" ht="78.75">
      <c r="A222" s="10" t="s">
        <v>330</v>
      </c>
      <c r="B222" s="31" t="s">
        <v>334</v>
      </c>
      <c r="C222" s="14">
        <v>631560.69999999995</v>
      </c>
      <c r="D222" s="14">
        <v>631560.69999999995</v>
      </c>
      <c r="E222" s="14">
        <v>631560.69999999995</v>
      </c>
    </row>
    <row r="223" spans="1:240" ht="94.5">
      <c r="A223" s="10" t="s">
        <v>330</v>
      </c>
      <c r="B223" s="31" t="s">
        <v>335</v>
      </c>
      <c r="C223" s="14">
        <v>39787.300000000003</v>
      </c>
      <c r="D223" s="14">
        <v>39787.300000000003</v>
      </c>
      <c r="E223" s="14">
        <v>39787.300000000003</v>
      </c>
    </row>
    <row r="224" spans="1:240" ht="47.25">
      <c r="A224" s="10" t="s">
        <v>336</v>
      </c>
      <c r="B224" s="31" t="s">
        <v>337</v>
      </c>
      <c r="C224" s="14">
        <v>96252.1</v>
      </c>
      <c r="D224" s="20">
        <v>99576</v>
      </c>
      <c r="E224" s="20">
        <v>100757.2</v>
      </c>
    </row>
    <row r="225" spans="1:5" ht="78.75">
      <c r="A225" s="10" t="s">
        <v>338</v>
      </c>
      <c r="B225" s="31" t="s">
        <v>339</v>
      </c>
      <c r="C225" s="14">
        <v>31774.7</v>
      </c>
      <c r="D225" s="14">
        <v>31774.7</v>
      </c>
      <c r="E225" s="14">
        <v>31774.7</v>
      </c>
    </row>
    <row r="226" spans="1:5" ht="141.75">
      <c r="A226" s="10" t="s">
        <v>340</v>
      </c>
      <c r="B226" s="31" t="s">
        <v>341</v>
      </c>
      <c r="C226" s="14">
        <v>59225.599999999999</v>
      </c>
      <c r="D226" s="14">
        <v>65478.6</v>
      </c>
      <c r="E226" s="14">
        <v>65478.6</v>
      </c>
    </row>
    <row r="227" spans="1:5" ht="63">
      <c r="A227" s="10" t="s">
        <v>340</v>
      </c>
      <c r="B227" s="31" t="s">
        <v>342</v>
      </c>
      <c r="C227" s="14">
        <v>4526</v>
      </c>
      <c r="D227" s="14">
        <v>0</v>
      </c>
      <c r="E227" s="14">
        <v>0</v>
      </c>
    </row>
    <row r="228" spans="1:5" ht="63">
      <c r="A228" s="10" t="s">
        <v>343</v>
      </c>
      <c r="B228" s="31" t="s">
        <v>344</v>
      </c>
      <c r="C228" s="14">
        <v>166.8</v>
      </c>
      <c r="D228" s="20">
        <v>16.399999999999999</v>
      </c>
      <c r="E228" s="20">
        <v>14.6</v>
      </c>
    </row>
    <row r="229" spans="1:5" ht="63">
      <c r="A229" s="10" t="s">
        <v>345</v>
      </c>
      <c r="B229" s="31" t="s">
        <v>346</v>
      </c>
      <c r="C229" s="14">
        <v>0</v>
      </c>
      <c r="D229" s="20">
        <v>0</v>
      </c>
      <c r="E229" s="20">
        <v>0</v>
      </c>
    </row>
    <row r="230" spans="1:5" ht="78.75">
      <c r="A230" s="10" t="s">
        <v>347</v>
      </c>
      <c r="B230" s="31" t="s">
        <v>348</v>
      </c>
      <c r="C230" s="14">
        <v>16028.5</v>
      </c>
      <c r="D230" s="20">
        <v>16919.3</v>
      </c>
      <c r="E230" s="20">
        <v>17596.099999999999</v>
      </c>
    </row>
    <row r="231" spans="1:5" ht="47.25">
      <c r="A231" s="10" t="s">
        <v>349</v>
      </c>
      <c r="B231" s="31" t="s">
        <v>350</v>
      </c>
      <c r="C231" s="14">
        <v>98143.8</v>
      </c>
      <c r="D231" s="20">
        <v>105829.8</v>
      </c>
      <c r="E231" s="20">
        <v>105829.8</v>
      </c>
    </row>
    <row r="232" spans="1:5" ht="63">
      <c r="A232" s="10" t="s">
        <v>351</v>
      </c>
      <c r="B232" s="31" t="s">
        <v>352</v>
      </c>
      <c r="C232" s="14">
        <v>0</v>
      </c>
      <c r="D232" s="20">
        <v>0</v>
      </c>
      <c r="E232" s="20">
        <v>0</v>
      </c>
    </row>
    <row r="233" spans="1:5" ht="110.25">
      <c r="A233" s="10" t="s">
        <v>353</v>
      </c>
      <c r="B233" s="31" t="s">
        <v>354</v>
      </c>
      <c r="C233" s="14">
        <v>0</v>
      </c>
      <c r="D233" s="20">
        <v>0</v>
      </c>
      <c r="E233" s="20">
        <v>0</v>
      </c>
    </row>
    <row r="234" spans="1:5" ht="63">
      <c r="A234" s="10" t="s">
        <v>355</v>
      </c>
      <c r="B234" s="31" t="s">
        <v>356</v>
      </c>
      <c r="C234" s="14">
        <v>17714.099999999999</v>
      </c>
      <c r="D234" s="20">
        <v>17974.7</v>
      </c>
      <c r="E234" s="20">
        <v>17974.7</v>
      </c>
    </row>
    <row r="235" spans="1:5" ht="47.25">
      <c r="A235" s="10" t="s">
        <v>357</v>
      </c>
      <c r="B235" s="31" t="s">
        <v>358</v>
      </c>
      <c r="C235" s="14">
        <v>7891.1</v>
      </c>
      <c r="D235" s="20">
        <v>4687.8999999999996</v>
      </c>
      <c r="E235" s="20">
        <v>4919.8999999999996</v>
      </c>
    </row>
    <row r="236" spans="1:5" ht="220.5">
      <c r="A236" s="67" t="s">
        <v>359</v>
      </c>
      <c r="B236" s="31" t="s">
        <v>360</v>
      </c>
      <c r="C236" s="14">
        <v>70.3</v>
      </c>
      <c r="D236" s="20">
        <v>70.3</v>
      </c>
      <c r="E236" s="20">
        <v>70.3</v>
      </c>
    </row>
    <row r="237" spans="1:5" ht="47.25">
      <c r="A237" s="67" t="s">
        <v>359</v>
      </c>
      <c r="B237" s="62" t="s">
        <v>361</v>
      </c>
      <c r="C237" s="14">
        <v>161.30000000000001</v>
      </c>
      <c r="D237" s="14">
        <v>161.30000000000001</v>
      </c>
      <c r="E237" s="14">
        <v>161.30000000000001</v>
      </c>
    </row>
    <row r="238" spans="1:5" ht="15.75">
      <c r="A238" s="11" t="s">
        <v>362</v>
      </c>
      <c r="B238" s="12" t="s">
        <v>363</v>
      </c>
      <c r="C238" s="13">
        <f>SUM(C239:C246)</f>
        <v>83632.600000000006</v>
      </c>
      <c r="D238" s="13">
        <f t="shared" ref="D238:E238" si="3">SUM(D239:D245)</f>
        <v>80156.100000000006</v>
      </c>
      <c r="E238" s="13">
        <f t="shared" si="3"/>
        <v>81806.100000000006</v>
      </c>
    </row>
    <row r="239" spans="1:5" ht="47.25">
      <c r="A239" s="10" t="s">
        <v>364</v>
      </c>
      <c r="B239" s="49" t="s">
        <v>365</v>
      </c>
      <c r="C239" s="14">
        <v>703</v>
      </c>
      <c r="D239" s="14">
        <v>0</v>
      </c>
      <c r="E239" s="14">
        <v>0</v>
      </c>
    </row>
    <row r="240" spans="1:5" ht="63">
      <c r="A240" s="10" t="s">
        <v>364</v>
      </c>
      <c r="B240" s="49" t="s">
        <v>366</v>
      </c>
      <c r="C240" s="14">
        <v>2050.4</v>
      </c>
      <c r="D240" s="14">
        <v>0</v>
      </c>
      <c r="E240" s="14">
        <v>0</v>
      </c>
    </row>
    <row r="241" spans="1:5" ht="47.25">
      <c r="A241" s="10" t="s">
        <v>364</v>
      </c>
      <c r="B241" s="49" t="s">
        <v>367</v>
      </c>
      <c r="C241" s="14">
        <v>0</v>
      </c>
      <c r="D241" s="14">
        <v>0</v>
      </c>
      <c r="E241" s="14">
        <v>0</v>
      </c>
    </row>
    <row r="242" spans="1:5" ht="94.5">
      <c r="A242" s="10" t="s">
        <v>368</v>
      </c>
      <c r="B242" s="49" t="s">
        <v>369</v>
      </c>
      <c r="C242" s="14">
        <v>1048.0999999999999</v>
      </c>
      <c r="D242" s="14">
        <v>0</v>
      </c>
      <c r="E242" s="14">
        <v>0</v>
      </c>
    </row>
    <row r="243" spans="1:5" ht="78.75">
      <c r="A243" s="10" t="s">
        <v>368</v>
      </c>
      <c r="B243" s="62" t="s">
        <v>370</v>
      </c>
      <c r="C243" s="14">
        <v>0</v>
      </c>
      <c r="D243" s="20">
        <v>350</v>
      </c>
      <c r="E243" s="20">
        <v>0</v>
      </c>
    </row>
    <row r="244" spans="1:5" ht="94.5">
      <c r="A244" s="10" t="s">
        <v>368</v>
      </c>
      <c r="B244" s="62" t="s">
        <v>371</v>
      </c>
      <c r="C244" s="14">
        <v>0</v>
      </c>
      <c r="D244" s="20">
        <v>0</v>
      </c>
      <c r="E244" s="20">
        <v>2000</v>
      </c>
    </row>
    <row r="245" spans="1:5" ht="78.75">
      <c r="A245" s="10" t="s">
        <v>372</v>
      </c>
      <c r="B245" s="62" t="s">
        <v>373</v>
      </c>
      <c r="C245" s="14">
        <v>79806.100000000006</v>
      </c>
      <c r="D245" s="20">
        <v>79806.100000000006</v>
      </c>
      <c r="E245" s="20">
        <v>79806.100000000006</v>
      </c>
    </row>
    <row r="246" spans="1:5" ht="78.75">
      <c r="A246" s="10" t="s">
        <v>374</v>
      </c>
      <c r="B246" s="49" t="s">
        <v>375</v>
      </c>
      <c r="C246" s="14">
        <v>25</v>
      </c>
      <c r="D246" s="14">
        <v>0</v>
      </c>
      <c r="E246" s="14">
        <v>0</v>
      </c>
    </row>
    <row r="247" spans="1:5" ht="31.5">
      <c r="A247" s="11" t="s">
        <v>376</v>
      </c>
      <c r="B247" s="12" t="s">
        <v>377</v>
      </c>
      <c r="C247" s="13">
        <f t="shared" ref="C247" si="4">SUM(C248:C251)</f>
        <v>2137.5</v>
      </c>
      <c r="D247" s="13">
        <v>0</v>
      </c>
      <c r="E247" s="13">
        <v>0</v>
      </c>
    </row>
    <row r="248" spans="1:5" ht="47.25">
      <c r="A248" s="10" t="s">
        <v>378</v>
      </c>
      <c r="B248" s="31" t="s">
        <v>379</v>
      </c>
      <c r="C248" s="14">
        <v>1947.5</v>
      </c>
      <c r="D248" s="14">
        <v>0</v>
      </c>
      <c r="E248" s="14">
        <v>0</v>
      </c>
    </row>
    <row r="249" spans="1:5" ht="47.25">
      <c r="A249" s="39" t="s">
        <v>380</v>
      </c>
      <c r="B249" s="31" t="s">
        <v>381</v>
      </c>
      <c r="C249" s="14">
        <v>12.5</v>
      </c>
      <c r="D249" s="14">
        <v>0</v>
      </c>
      <c r="E249" s="14">
        <v>0</v>
      </c>
    </row>
    <row r="250" spans="1:5" ht="47.25">
      <c r="A250" s="39" t="s">
        <v>382</v>
      </c>
      <c r="B250" s="31" t="s">
        <v>381</v>
      </c>
      <c r="C250" s="14">
        <v>167.5</v>
      </c>
      <c r="D250" s="14">
        <v>0</v>
      </c>
      <c r="E250" s="14">
        <v>0</v>
      </c>
    </row>
    <row r="251" spans="1:5" ht="47.25">
      <c r="A251" s="39" t="s">
        <v>383</v>
      </c>
      <c r="B251" s="31" t="s">
        <v>381</v>
      </c>
      <c r="C251" s="20">
        <v>10</v>
      </c>
      <c r="D251" s="14">
        <v>0</v>
      </c>
      <c r="E251" s="14">
        <v>0</v>
      </c>
    </row>
    <row r="252" spans="1:5" ht="15.75">
      <c r="A252" s="11" t="s">
        <v>384</v>
      </c>
      <c r="B252" s="12" t="s">
        <v>385</v>
      </c>
      <c r="C252" s="41">
        <f t="shared" ref="C252" si="5">SUM(C253:C255)</f>
        <v>41.4</v>
      </c>
      <c r="D252" s="41">
        <v>0</v>
      </c>
      <c r="E252" s="41">
        <v>0</v>
      </c>
    </row>
    <row r="253" spans="1:5" ht="47.25">
      <c r="A253" s="39" t="s">
        <v>386</v>
      </c>
      <c r="B253" s="31" t="s">
        <v>387</v>
      </c>
      <c r="C253" s="20">
        <v>1.5</v>
      </c>
      <c r="D253" s="20">
        <v>0</v>
      </c>
      <c r="E253" s="20">
        <v>0</v>
      </c>
    </row>
    <row r="254" spans="1:5" ht="47.25">
      <c r="A254" s="39" t="s">
        <v>388</v>
      </c>
      <c r="B254" s="31" t="s">
        <v>387</v>
      </c>
      <c r="C254" s="20">
        <v>32.9</v>
      </c>
      <c r="D254" s="20">
        <v>0</v>
      </c>
      <c r="E254" s="20">
        <v>0</v>
      </c>
    </row>
    <row r="255" spans="1:5" ht="47.25">
      <c r="A255" s="39" t="s">
        <v>389</v>
      </c>
      <c r="B255" s="31" t="s">
        <v>387</v>
      </c>
      <c r="C255" s="20">
        <v>7</v>
      </c>
      <c r="D255" s="20">
        <v>0</v>
      </c>
      <c r="E255" s="20">
        <v>0</v>
      </c>
    </row>
    <row r="256" spans="1:5" ht="15.75">
      <c r="A256" s="11" t="s">
        <v>390</v>
      </c>
      <c r="B256" s="12" t="s">
        <v>391</v>
      </c>
      <c r="C256" s="13">
        <f>C131+C247+C252</f>
        <v>5728127.3999999985</v>
      </c>
      <c r="D256" s="13">
        <f>D131+D247+D252</f>
        <v>3799957.899999999</v>
      </c>
      <c r="E256" s="13">
        <f>E131+E247+E252</f>
        <v>3973398.9</v>
      </c>
    </row>
    <row r="257" spans="1:6" ht="15.75">
      <c r="A257" s="68" t="s">
        <v>392</v>
      </c>
      <c r="B257" s="68"/>
      <c r="C257" s="13">
        <f>C256+C130</f>
        <v>7790777.129999999</v>
      </c>
      <c r="D257" s="13">
        <f>D256+D130</f>
        <v>5795176.6999999993</v>
      </c>
      <c r="E257" s="13">
        <f>E256+E130</f>
        <v>6063825.6999999993</v>
      </c>
    </row>
    <row r="258" spans="1:6">
      <c r="E258" s="21"/>
    </row>
    <row r="259" spans="1:6">
      <c r="E259" s="21"/>
    </row>
    <row r="260" spans="1:6">
      <c r="C260" s="71"/>
      <c r="E260" s="21"/>
    </row>
    <row r="261" spans="1:6">
      <c r="E261" s="21"/>
      <c r="F261" s="15"/>
    </row>
    <row r="262" spans="1:6">
      <c r="E262" s="21"/>
    </row>
    <row r="263" spans="1:6">
      <c r="E263" s="21"/>
    </row>
    <row r="264" spans="1:6">
      <c r="D264" s="70" t="s">
        <v>393</v>
      </c>
      <c r="E264" s="21"/>
    </row>
    <row r="265" spans="1:6">
      <c r="E265" s="21"/>
    </row>
    <row r="266" spans="1:6">
      <c r="E266" s="21"/>
    </row>
    <row r="267" spans="1:6">
      <c r="E267" s="21"/>
    </row>
    <row r="268" spans="1:6">
      <c r="E268" s="21"/>
    </row>
    <row r="269" spans="1:6">
      <c r="E269" s="21"/>
    </row>
    <row r="270" spans="1:6">
      <c r="E270" s="72"/>
    </row>
    <row r="271" spans="1:6">
      <c r="E271" s="72"/>
    </row>
    <row r="272" spans="1:6">
      <c r="E272" s="72"/>
    </row>
    <row r="273" spans="5:5">
      <c r="E273" s="72"/>
    </row>
    <row r="274" spans="5:5">
      <c r="E274" s="72"/>
    </row>
    <row r="275" spans="5:5">
      <c r="E275" s="72"/>
    </row>
    <row r="276" spans="5:5">
      <c r="E276" s="72"/>
    </row>
    <row r="277" spans="5:5">
      <c r="E277" s="72"/>
    </row>
    <row r="278" spans="5:5">
      <c r="E278" s="72"/>
    </row>
    <row r="279" spans="5:5">
      <c r="E279" s="72"/>
    </row>
    <row r="280" spans="5:5">
      <c r="E280" s="72"/>
    </row>
    <row r="281" spans="5:5">
      <c r="E281" s="72"/>
    </row>
    <row r="282" spans="5:5">
      <c r="E282" s="72"/>
    </row>
    <row r="283" spans="5:5">
      <c r="E283" s="72"/>
    </row>
    <row r="284" spans="5:5">
      <c r="E284" s="72"/>
    </row>
    <row r="285" spans="5:5">
      <c r="E285" s="72"/>
    </row>
    <row r="286" spans="5:5">
      <c r="E286" s="72"/>
    </row>
    <row r="287" spans="5:5">
      <c r="E287" s="72"/>
    </row>
    <row r="288" spans="5:5">
      <c r="E288" s="72"/>
    </row>
    <row r="289" spans="5:5">
      <c r="E289" s="72"/>
    </row>
    <row r="290" spans="5:5">
      <c r="E290" s="72"/>
    </row>
    <row r="291" spans="5:5">
      <c r="E291" s="72"/>
    </row>
    <row r="292" spans="5:5">
      <c r="E292" s="72"/>
    </row>
    <row r="293" spans="5:5">
      <c r="E293" s="72"/>
    </row>
    <row r="294" spans="5:5">
      <c r="E294" s="72"/>
    </row>
    <row r="295" spans="5:5">
      <c r="E295" s="72"/>
    </row>
    <row r="296" spans="5:5">
      <c r="E296" s="72"/>
    </row>
    <row r="297" spans="5:5">
      <c r="E297" s="72"/>
    </row>
    <row r="298" spans="5:5">
      <c r="E298" s="72"/>
    </row>
    <row r="299" spans="5:5">
      <c r="E299" s="72"/>
    </row>
    <row r="300" spans="5:5">
      <c r="E300" s="72"/>
    </row>
    <row r="301" spans="5:5">
      <c r="E301" s="72"/>
    </row>
    <row r="302" spans="5:5">
      <c r="E302" s="72"/>
    </row>
    <row r="303" spans="5:5">
      <c r="E303" s="72"/>
    </row>
    <row r="304" spans="5:5">
      <c r="E304" s="72"/>
    </row>
    <row r="305" spans="5:5">
      <c r="E305" s="72"/>
    </row>
    <row r="306" spans="5:5">
      <c r="E306" s="72"/>
    </row>
    <row r="307" spans="5:5">
      <c r="E307" s="72"/>
    </row>
    <row r="308" spans="5:5">
      <c r="E308" s="72"/>
    </row>
    <row r="309" spans="5:5">
      <c r="E309" s="72"/>
    </row>
    <row r="310" spans="5:5">
      <c r="E310" s="72"/>
    </row>
    <row r="311" spans="5:5">
      <c r="E311" s="72"/>
    </row>
    <row r="312" spans="5:5">
      <c r="E312" s="72"/>
    </row>
    <row r="313" spans="5:5">
      <c r="E313" s="72"/>
    </row>
    <row r="314" spans="5:5">
      <c r="E314" s="72"/>
    </row>
    <row r="315" spans="5:5">
      <c r="E315" s="72"/>
    </row>
    <row r="316" spans="5:5">
      <c r="E316" s="72"/>
    </row>
    <row r="317" spans="5:5">
      <c r="E317" s="72"/>
    </row>
    <row r="318" spans="5:5">
      <c r="E318" s="72"/>
    </row>
    <row r="319" spans="5:5">
      <c r="E319" s="72"/>
    </row>
    <row r="320" spans="5:5">
      <c r="E320" s="72"/>
    </row>
    <row r="321" spans="5:5">
      <c r="E321" s="72"/>
    </row>
    <row r="322" spans="5:5">
      <c r="E322" s="72"/>
    </row>
    <row r="323" spans="5:5">
      <c r="E323" s="72"/>
    </row>
    <row r="324" spans="5:5">
      <c r="E324" s="72"/>
    </row>
    <row r="325" spans="5:5">
      <c r="E325" s="72"/>
    </row>
    <row r="326" spans="5:5">
      <c r="E326" s="72"/>
    </row>
    <row r="327" spans="5:5">
      <c r="E327" s="72"/>
    </row>
    <row r="328" spans="5:5">
      <c r="E328" s="72"/>
    </row>
    <row r="329" spans="5:5">
      <c r="E329" s="72"/>
    </row>
    <row r="330" spans="5:5">
      <c r="E330" s="72"/>
    </row>
    <row r="331" spans="5:5">
      <c r="E331" s="72"/>
    </row>
    <row r="332" spans="5:5">
      <c r="E332" s="72"/>
    </row>
    <row r="333" spans="5:5">
      <c r="E333" s="72"/>
    </row>
    <row r="334" spans="5:5">
      <c r="E334" s="72"/>
    </row>
    <row r="335" spans="5:5">
      <c r="E335" s="72"/>
    </row>
    <row r="336" spans="5:5">
      <c r="E336" s="72"/>
    </row>
    <row r="337" spans="5:5">
      <c r="E337" s="72"/>
    </row>
    <row r="338" spans="5:5">
      <c r="E338" s="72"/>
    </row>
    <row r="339" spans="5:5">
      <c r="E339" s="72"/>
    </row>
    <row r="340" spans="5:5">
      <c r="E340" s="72"/>
    </row>
    <row r="341" spans="5:5">
      <c r="E341" s="72"/>
    </row>
    <row r="342" spans="5:5">
      <c r="E342" s="72"/>
    </row>
    <row r="343" spans="5:5">
      <c r="E343" s="72"/>
    </row>
    <row r="344" spans="5:5">
      <c r="E344" s="72"/>
    </row>
    <row r="345" spans="5:5">
      <c r="E345" s="72"/>
    </row>
    <row r="346" spans="5:5">
      <c r="E346" s="72"/>
    </row>
    <row r="347" spans="5:5">
      <c r="E347" s="72"/>
    </row>
    <row r="348" spans="5:5">
      <c r="E348" s="72"/>
    </row>
    <row r="349" spans="5:5">
      <c r="E349" s="72"/>
    </row>
    <row r="350" spans="5:5">
      <c r="E350" s="72"/>
    </row>
    <row r="351" spans="5:5">
      <c r="E351" s="72"/>
    </row>
    <row r="352" spans="5:5">
      <c r="E352" s="72"/>
    </row>
    <row r="353" spans="5:5">
      <c r="E353" s="72"/>
    </row>
    <row r="354" spans="5:5">
      <c r="E354" s="72"/>
    </row>
    <row r="355" spans="5:5">
      <c r="E355" s="72"/>
    </row>
    <row r="356" spans="5:5">
      <c r="E356" s="72"/>
    </row>
    <row r="357" spans="5:5">
      <c r="E357" s="72"/>
    </row>
    <row r="358" spans="5:5">
      <c r="E358" s="72"/>
    </row>
    <row r="359" spans="5:5">
      <c r="E359" s="72"/>
    </row>
    <row r="360" spans="5:5">
      <c r="E360" s="72"/>
    </row>
    <row r="361" spans="5:5">
      <c r="E361" s="72"/>
    </row>
    <row r="362" spans="5:5">
      <c r="E362" s="72"/>
    </row>
    <row r="363" spans="5:5">
      <c r="E363" s="72"/>
    </row>
    <row r="364" spans="5:5">
      <c r="E364" s="72"/>
    </row>
    <row r="365" spans="5:5">
      <c r="E365" s="72"/>
    </row>
    <row r="366" spans="5:5">
      <c r="E366" s="72"/>
    </row>
    <row r="367" spans="5:5">
      <c r="E367" s="72"/>
    </row>
    <row r="368" spans="5:5">
      <c r="E368" s="72"/>
    </row>
    <row r="369" spans="5:5">
      <c r="E369" s="72"/>
    </row>
    <row r="370" spans="5:5">
      <c r="E370" s="72"/>
    </row>
    <row r="371" spans="5:5">
      <c r="E371" s="72"/>
    </row>
    <row r="372" spans="5:5">
      <c r="E372" s="72"/>
    </row>
    <row r="373" spans="5:5">
      <c r="E373" s="72"/>
    </row>
  </sheetData>
  <mergeCells count="8">
    <mergeCell ref="A13:A14"/>
    <mergeCell ref="A129:B129"/>
    <mergeCell ref="A7:E7"/>
    <mergeCell ref="D1:E1"/>
    <mergeCell ref="D2:E2"/>
    <mergeCell ref="D3:E3"/>
    <mergeCell ref="D4:F4"/>
    <mergeCell ref="D5:E5"/>
  </mergeCells>
  <hyperlinks>
    <hyperlink ref="B95" r:id="rId1" display="consultantplus://offline/ref=988EC015ECBBF128B41797C3F93EFEE418A639455C871F0F56FDEF5480375203D55CBFEB8F11FA2C863F8EB8F7B01CF71C7C854735E60A15i2XAK"/>
    <hyperlink ref="B96"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99" r:id="rId5" display="consultantplus://offline/ref=64FC3C9F96C0230A0CECA4E56C028B5E86A06F799E50F1FABBE4A6CFAC6E9A2AB2A69A82FE33DE9CACC0441FC29EF02FFBFA7ABCF960A970JDh7G"/>
  </hyperlinks>
  <pageMargins left="0.70866141732283472" right="0.27559055118110237" top="0.47244094488188981" bottom="0.31496062992125984" header="0.31496062992125984" footer="0.31496062992125984"/>
  <pageSetup paperSize="9" scale="95" orientation="landscape" horizontalDpi="180" verticalDpi="180" r:id="rId6"/>
  <colBreaks count="1" manualBreakCount="1">
    <brk id="5"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Прилож 1</vt:lpstr>
      <vt:lpstr>Лист2</vt:lpstr>
      <vt:lpstr>Лист3</vt:lpstr>
      <vt:lpstr>'Прилож 1'!Заголовки_для_печати</vt:lpstr>
      <vt:lpstr>'Прилож 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2022-09-29T11:20:20Z</dcterms:modified>
</cp:coreProperties>
</file>