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<sst xmlns="http://schemas.openxmlformats.org/spreadsheetml/2006/main" count="29" uniqueCount="29">
  <si>
    <t>Выявлены финансовые нарушения и недостатки</t>
  </si>
  <si>
    <t>Нецелевое использование средств</t>
  </si>
  <si>
    <t>Неэффективное использование средств</t>
  </si>
  <si>
    <t>1. Ущерб, в т. ч.</t>
  </si>
  <si>
    <t>- нецелевые расходы</t>
  </si>
  <si>
    <t>- недопоступление муниципальных средств</t>
  </si>
  <si>
    <t>- утрата муниципальных средств</t>
  </si>
  <si>
    <t>- дополнительная нагрузка   на бюджет</t>
  </si>
  <si>
    <t>- необоснованные расходы</t>
  </si>
  <si>
    <t>2. Искажение данных бухгалтерского учета</t>
  </si>
  <si>
    <t>1. Упущенная выгода</t>
  </si>
  <si>
    <t>2. Избыточные расходы</t>
  </si>
  <si>
    <t>3. Безрезультатные расходы</t>
  </si>
  <si>
    <t xml:space="preserve">Несоблюдение установленных процедур
и требований бюджетного законодательства РФ при исполнении бюджетов
</t>
  </si>
  <si>
    <t>Всего установлено нарушений и недостатков</t>
  </si>
  <si>
    <t xml:space="preserve">
Финансовые последствия выявленных нарушений и недостатков в управлении муниципальными средствами</t>
  </si>
  <si>
    <t>4. Недостоверные сведения в бухгалтерском учете и отчетности</t>
  </si>
  <si>
    <t>5. Несвоевременное  поступление муниципальных средств</t>
  </si>
  <si>
    <t>3. Сумма использованных            муниципальных средств с нарушением установленных процедур</t>
  </si>
  <si>
    <t xml:space="preserve">Нарушения законодательства РФ
о бухгалтерском учете
и (или) требований
по составлению бюд. отчетности
</t>
  </si>
  <si>
    <t xml:space="preserve">Нарушения
порядка управления
и распоряжения имуществом, находящимся
в государственной
и муниц. собств.
</t>
  </si>
  <si>
    <t xml:space="preserve">Нарушения, выявленные в результате аудита в сфере закупок
</t>
  </si>
  <si>
    <t>Информация о выявленных финансовых нарушениях и недостатках и их финансовых последствиях для муниципальных средств</t>
  </si>
  <si>
    <t>Приложение № 2</t>
  </si>
  <si>
    <t>к отчету КСП МГО за 2014 год</t>
  </si>
  <si>
    <t>ВСЕГО:</t>
  </si>
  <si>
    <t>Финансовые последствия выявленных нарушений  в управлении муниципальными средствами</t>
  </si>
  <si>
    <t>Финансовые последствия выявленных недостатков   в управлении муниципальными средствами</t>
  </si>
  <si>
    <t>(тыс.руб.)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</si>
</sst>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164" fontId="4" fillId="20" borderId="10" xfId="58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164" fontId="2" fillId="20" borderId="10" xfId="58" applyFont="1" applyFill="1" applyBorder="1" applyAlignment="1">
      <alignment horizontal="right" vertical="top" wrapText="1"/>
    </xf>
    <xf numFmtId="164" fontId="2" fillId="0" borderId="10" xfId="58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164" fontId="2" fillId="0" borderId="11" xfId="58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7">
      <selection activeCell="G15" sqref="G15"/>
    </sheetView>
  </sheetViews>
  <sheetFormatPr defaultColWidth="9.140625" defaultRowHeight="15"/>
  <cols>
    <col min="1" max="1" width="32.57421875" style="9" customWidth="1"/>
    <col min="2" max="2" width="14.7109375" style="9" customWidth="1"/>
    <col min="3" max="3" width="13.421875" style="9" customWidth="1"/>
    <col min="4" max="4" width="15.140625" style="9" customWidth="1"/>
    <col min="5" max="5" width="14.7109375" style="9" customWidth="1"/>
    <col min="6" max="6" width="14.140625" style="9" customWidth="1"/>
    <col min="7" max="7" width="16.8515625" style="9" customWidth="1"/>
    <col min="8" max="8" width="17.421875" style="9" customWidth="1"/>
    <col min="9" max="16384" width="9.140625" style="9" customWidth="1"/>
  </cols>
  <sheetData>
    <row r="1" s="1" customFormat="1" ht="15.75">
      <c r="H1" s="15" t="s">
        <v>23</v>
      </c>
    </row>
    <row r="2" s="1" customFormat="1" ht="15.75">
      <c r="H2" s="15" t="s">
        <v>24</v>
      </c>
    </row>
    <row r="3" s="1" customFormat="1" ht="15.75">
      <c r="H3" s="15"/>
    </row>
    <row r="4" spans="1:8" s="1" customFormat="1" ht="15.75">
      <c r="A4" s="20" t="s">
        <v>22</v>
      </c>
      <c r="B4" s="21"/>
      <c r="C4" s="21"/>
      <c r="D4" s="21"/>
      <c r="E4" s="21"/>
      <c r="F4" s="21"/>
      <c r="G4" s="21"/>
      <c r="H4" s="21"/>
    </row>
    <row r="5" spans="1:8" s="14" customFormat="1" ht="18.75" customHeight="1">
      <c r="A5" s="22" t="s">
        <v>28</v>
      </c>
      <c r="B5" s="22"/>
      <c r="C5" s="22"/>
      <c r="D5" s="22"/>
      <c r="E5" s="22"/>
      <c r="F5" s="22"/>
      <c r="G5" s="22"/>
      <c r="H5" s="22"/>
    </row>
    <row r="6" spans="1:8" ht="15">
      <c r="A6" s="18" t="s">
        <v>15</v>
      </c>
      <c r="B6" s="18" t="s">
        <v>0</v>
      </c>
      <c r="C6" s="18"/>
      <c r="D6" s="18"/>
      <c r="E6" s="18"/>
      <c r="F6" s="18"/>
      <c r="G6" s="18"/>
      <c r="H6" s="18"/>
    </row>
    <row r="7" spans="1:8" ht="99.75" customHeight="1">
      <c r="A7" s="19"/>
      <c r="B7" s="6" t="s">
        <v>1</v>
      </c>
      <c r="C7" s="16" t="s">
        <v>2</v>
      </c>
      <c r="D7" s="6" t="s">
        <v>19</v>
      </c>
      <c r="E7" s="6" t="s">
        <v>20</v>
      </c>
      <c r="F7" s="6" t="s">
        <v>21</v>
      </c>
      <c r="G7" s="6" t="s">
        <v>13</v>
      </c>
      <c r="H7" s="6" t="s">
        <v>14</v>
      </c>
    </row>
    <row r="8" spans="1:8" s="10" customFormat="1" ht="38.25" customHeight="1">
      <c r="A8" s="13" t="s">
        <v>26</v>
      </c>
      <c r="B8" s="5">
        <f aca="true" t="shared" si="0" ref="B8:H8">B9+B15+B16</f>
        <v>66.2</v>
      </c>
      <c r="C8" s="5">
        <f t="shared" si="0"/>
        <v>8797.61</v>
      </c>
      <c r="D8" s="5">
        <f t="shared" si="0"/>
        <v>2739.5</v>
      </c>
      <c r="E8" s="5">
        <f t="shared" si="0"/>
        <v>46876.340000000004</v>
      </c>
      <c r="F8" s="5">
        <f t="shared" si="0"/>
        <v>8409.3</v>
      </c>
      <c r="G8" s="5">
        <f t="shared" si="0"/>
        <v>1983</v>
      </c>
      <c r="H8" s="5">
        <f t="shared" si="0"/>
        <v>68871.95000000001</v>
      </c>
    </row>
    <row r="9" spans="1:8" ht="15">
      <c r="A9" s="4" t="s">
        <v>3</v>
      </c>
      <c r="B9" s="7">
        <f aca="true" t="shared" si="1" ref="B9:H9">SUM(B10:B14)</f>
        <v>66.2</v>
      </c>
      <c r="C9" s="7">
        <f t="shared" si="1"/>
        <v>7733.74</v>
      </c>
      <c r="D9" s="7">
        <f t="shared" si="1"/>
        <v>0</v>
      </c>
      <c r="E9" s="7">
        <f t="shared" si="1"/>
        <v>1140.94</v>
      </c>
      <c r="F9" s="7">
        <f t="shared" si="1"/>
        <v>0</v>
      </c>
      <c r="G9" s="7">
        <f t="shared" si="1"/>
        <v>0</v>
      </c>
      <c r="H9" s="5">
        <f t="shared" si="1"/>
        <v>8940.88</v>
      </c>
    </row>
    <row r="10" spans="1:8" ht="12" customHeight="1">
      <c r="A10" s="3" t="s">
        <v>4</v>
      </c>
      <c r="B10" s="8">
        <v>66.2</v>
      </c>
      <c r="C10" s="17"/>
      <c r="D10" s="8"/>
      <c r="E10" s="8"/>
      <c r="F10" s="8"/>
      <c r="G10" s="8"/>
      <c r="H10" s="5">
        <f aca="true" t="shared" si="2" ref="H10:H16">SUM(B10:G10)</f>
        <v>66.2</v>
      </c>
    </row>
    <row r="11" spans="1:8" ht="12" customHeight="1">
      <c r="A11" s="3" t="s">
        <v>5</v>
      </c>
      <c r="B11" s="8"/>
      <c r="C11" s="8"/>
      <c r="D11" s="8"/>
      <c r="E11" s="8">
        <f>89.54+1051.4</f>
        <v>1140.94</v>
      </c>
      <c r="F11" s="8"/>
      <c r="G11" s="8"/>
      <c r="H11" s="5">
        <f t="shared" si="2"/>
        <v>1140.94</v>
      </c>
    </row>
    <row r="12" spans="1:8" ht="12" customHeight="1">
      <c r="A12" s="3" t="s">
        <v>6</v>
      </c>
      <c r="B12" s="8"/>
      <c r="C12" s="8">
        <v>54.4</v>
      </c>
      <c r="D12" s="8"/>
      <c r="E12" s="8"/>
      <c r="F12" s="8"/>
      <c r="G12" s="8"/>
      <c r="H12" s="5">
        <f t="shared" si="2"/>
        <v>54.4</v>
      </c>
    </row>
    <row r="13" spans="1:8" ht="12" customHeight="1">
      <c r="A13" s="3" t="s">
        <v>7</v>
      </c>
      <c r="B13" s="8"/>
      <c r="C13" s="8">
        <v>238.6</v>
      </c>
      <c r="D13" s="8"/>
      <c r="E13" s="8"/>
      <c r="F13" s="8"/>
      <c r="G13" s="8"/>
      <c r="H13" s="5">
        <f t="shared" si="2"/>
        <v>238.6</v>
      </c>
    </row>
    <row r="14" spans="1:8" ht="12" customHeight="1">
      <c r="A14" s="3" t="s">
        <v>8</v>
      </c>
      <c r="B14" s="8"/>
      <c r="C14" s="8">
        <f>6711+729.74</f>
        <v>7440.74</v>
      </c>
      <c r="D14" s="8"/>
      <c r="E14" s="8"/>
      <c r="F14" s="8"/>
      <c r="G14" s="8"/>
      <c r="H14" s="5">
        <f t="shared" si="2"/>
        <v>7440.74</v>
      </c>
    </row>
    <row r="15" spans="1:8" ht="14.25" customHeight="1">
      <c r="A15" s="4" t="s">
        <v>9</v>
      </c>
      <c r="B15" s="8"/>
      <c r="C15" s="17">
        <v>0</v>
      </c>
      <c r="D15" s="8"/>
      <c r="E15" s="8"/>
      <c r="F15" s="8"/>
      <c r="G15" s="8"/>
      <c r="H15" s="5">
        <f t="shared" si="2"/>
        <v>0</v>
      </c>
    </row>
    <row r="16" spans="1:8" ht="36">
      <c r="A16" s="4" t="s">
        <v>18</v>
      </c>
      <c r="B16" s="8"/>
      <c r="C16" s="17">
        <v>1063.87</v>
      </c>
      <c r="D16" s="8">
        <f>2516.8+222.7</f>
        <v>2739.5</v>
      </c>
      <c r="E16" s="8">
        <f>1468.9+44266.5</f>
        <v>45735.4</v>
      </c>
      <c r="F16" s="8">
        <f>5732.3+2677</f>
        <v>8409.3</v>
      </c>
      <c r="G16" s="8">
        <f>1419.2+563.8</f>
        <v>1983</v>
      </c>
      <c r="H16" s="5">
        <f t="shared" si="2"/>
        <v>59931.07000000001</v>
      </c>
    </row>
    <row r="17" spans="1:8" s="10" customFormat="1" ht="40.5" customHeight="1">
      <c r="A17" s="12" t="s">
        <v>27</v>
      </c>
      <c r="B17" s="5">
        <f aca="true" t="shared" si="3" ref="B17:H17">SUM(B18:B22)</f>
        <v>0</v>
      </c>
      <c r="C17" s="5">
        <f t="shared" si="3"/>
        <v>81565.62</v>
      </c>
      <c r="D17" s="5">
        <f t="shared" si="3"/>
        <v>15617.199999999999</v>
      </c>
      <c r="E17" s="5">
        <f t="shared" si="3"/>
        <v>4056.6</v>
      </c>
      <c r="F17" s="5">
        <f t="shared" si="3"/>
        <v>0</v>
      </c>
      <c r="G17" s="5">
        <f t="shared" si="3"/>
        <v>0</v>
      </c>
      <c r="H17" s="5">
        <f t="shared" si="3"/>
        <v>101239.42</v>
      </c>
    </row>
    <row r="18" spans="1:8" ht="15">
      <c r="A18" s="4" t="s">
        <v>10</v>
      </c>
      <c r="B18" s="8"/>
      <c r="C18" s="17">
        <v>1</v>
      </c>
      <c r="D18" s="8"/>
      <c r="E18" s="8">
        <v>1606.5</v>
      </c>
      <c r="F18" s="8"/>
      <c r="G18" s="8"/>
      <c r="H18" s="5">
        <f>SUM(B18:G18)</f>
        <v>1607.5</v>
      </c>
    </row>
    <row r="19" spans="1:8" ht="15">
      <c r="A19" s="4" t="s">
        <v>11</v>
      </c>
      <c r="B19" s="8"/>
      <c r="C19" s="17">
        <f>105.8+176.6</f>
        <v>282.4</v>
      </c>
      <c r="D19" s="8"/>
      <c r="E19" s="8"/>
      <c r="F19" s="8"/>
      <c r="G19" s="8"/>
      <c r="H19" s="5">
        <f>SUM(B19:G19)</f>
        <v>282.4</v>
      </c>
    </row>
    <row r="20" spans="1:8" ht="15">
      <c r="A20" s="4" t="s">
        <v>12</v>
      </c>
      <c r="B20" s="8"/>
      <c r="C20" s="17">
        <f>316.5+80965.72</f>
        <v>81282.22</v>
      </c>
      <c r="D20" s="8"/>
      <c r="E20" s="8"/>
      <c r="F20" s="8"/>
      <c r="G20" s="8"/>
      <c r="H20" s="5">
        <f>SUM(B20:G20)</f>
        <v>81282.22</v>
      </c>
    </row>
    <row r="21" spans="1:8" ht="24">
      <c r="A21" s="4" t="s">
        <v>16</v>
      </c>
      <c r="B21" s="8"/>
      <c r="C21" s="17"/>
      <c r="D21" s="8">
        <f>947.8+14669.4</f>
        <v>15617.199999999999</v>
      </c>
      <c r="E21" s="8"/>
      <c r="F21" s="8"/>
      <c r="G21" s="8"/>
      <c r="H21" s="5">
        <f>SUM(B21:G21)</f>
        <v>15617.199999999999</v>
      </c>
    </row>
    <row r="22" spans="1:8" ht="24">
      <c r="A22" s="4" t="s">
        <v>17</v>
      </c>
      <c r="B22" s="8"/>
      <c r="C22" s="17"/>
      <c r="D22" s="8"/>
      <c r="E22" s="8">
        <f>2044+406.1</f>
        <v>2450.1</v>
      </c>
      <c r="F22" s="8"/>
      <c r="G22" s="8"/>
      <c r="H22" s="5">
        <f>SUM(B22:G22)</f>
        <v>2450.1</v>
      </c>
    </row>
    <row r="23" spans="1:8" s="10" customFormat="1" ht="14.25">
      <c r="A23" s="2" t="s">
        <v>25</v>
      </c>
      <c r="B23" s="5">
        <f aca="true" t="shared" si="4" ref="B23:H23">B8+B17</f>
        <v>66.2</v>
      </c>
      <c r="C23" s="5">
        <f t="shared" si="4"/>
        <v>90363.23</v>
      </c>
      <c r="D23" s="5">
        <f t="shared" si="4"/>
        <v>18356.699999999997</v>
      </c>
      <c r="E23" s="5">
        <f t="shared" si="4"/>
        <v>50932.94</v>
      </c>
      <c r="F23" s="5">
        <f t="shared" si="4"/>
        <v>8409.3</v>
      </c>
      <c r="G23" s="5">
        <f t="shared" si="4"/>
        <v>1983</v>
      </c>
      <c r="H23" s="5">
        <f t="shared" si="4"/>
        <v>170111.37</v>
      </c>
    </row>
    <row r="24" spans="3:4" ht="15">
      <c r="C24" s="11"/>
      <c r="D24" s="11"/>
    </row>
  </sheetData>
  <sheetProtection/>
  <protectedRanges>
    <protectedRange password="CC6F" sqref="B23:H23" name="Диапазон3"/>
    <protectedRange password="CC6F" sqref="B17:H17" name="Диапазон2"/>
    <protectedRange password="CC6F" sqref="H10:H16 B8:H9" name="Запрет редак."/>
  </protectedRanges>
  <mergeCells count="4">
    <mergeCell ref="B6:H6"/>
    <mergeCell ref="A6:A7"/>
    <mergeCell ref="A4:H4"/>
    <mergeCell ref="A5:H5"/>
  </mergeCells>
  <printOptions/>
  <pageMargins left="0.31496062992125984" right="0.31496062992125984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Оксана</cp:lastModifiedBy>
  <cp:lastPrinted>2015-02-26T14:42:03Z</cp:lastPrinted>
  <dcterms:created xsi:type="dcterms:W3CDTF">2014-04-09T08:17:29Z</dcterms:created>
  <dcterms:modified xsi:type="dcterms:W3CDTF">2015-04-01T18:42:12Z</dcterms:modified>
  <cp:category/>
  <cp:version/>
  <cp:contentType/>
  <cp:contentStatus/>
</cp:coreProperties>
</file>